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ykonanie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<sst xmlns="http://schemas.openxmlformats.org/spreadsheetml/2006/main" count="49" uniqueCount="39">
  <si>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Wyszczególnienie</t>
  </si>
  <si>
    <t xml:space="preserve">Plan </t>
  </si>
  <si>
    <t xml:space="preserve">Wykonanie </t>
  </si>
  <si>
    <t>Dochody ogółem</t>
  </si>
  <si>
    <t>Wydatki ogółem</t>
  </si>
  <si>
    <t>Wydatki bieżące</t>
  </si>
  <si>
    <t>Wydatki majątkowe</t>
  </si>
  <si>
    <t>PRZYCHODY</t>
  </si>
  <si>
    <t xml:space="preserve">ROZCHODY </t>
  </si>
  <si>
    <t>Udzielone z budżetu pożyczki</t>
  </si>
  <si>
    <t>Dochody bieżące</t>
  </si>
  <si>
    <t>na realizacje programów i projektów realizowanych z udziałem środków, o których mowa w art. 5 ust. 1 pkt 2 ustawy o finansach publicznych</t>
  </si>
  <si>
    <t>Inne źródła (środki wolne)</t>
  </si>
  <si>
    <t xml:space="preserve">              Stosownie do art. 37 ust. 1 ustawy z dnia 27 sierpnia 2009 r o finansach publicznych</t>
  </si>
  <si>
    <t>% wyk. planu</t>
  </si>
  <si>
    <t>1.</t>
  </si>
  <si>
    <t>2.</t>
  </si>
  <si>
    <t>B.</t>
  </si>
  <si>
    <t>Dochody majątkowe</t>
  </si>
  <si>
    <t>Rozchody z tyt.spłaty rat kredytów i pożyczek, w tym:</t>
  </si>
  <si>
    <t>Przychody z zaciągniętych kredytów i pożyczek, w tym:</t>
  </si>
  <si>
    <t>spłaty kredytów i pożyczek, w tym:</t>
  </si>
  <si>
    <t>/ - / Krzysztof Harmaciński</t>
  </si>
  <si>
    <t>Lp.</t>
  </si>
  <si>
    <t>I.</t>
  </si>
  <si>
    <t>A.</t>
  </si>
  <si>
    <t>II.</t>
  </si>
  <si>
    <t>III.</t>
  </si>
  <si>
    <t>Finansowanie (A - B)</t>
  </si>
  <si>
    <t>x</t>
  </si>
  <si>
    <t>spłata udzielonych pożyczek</t>
  </si>
  <si>
    <t>3.</t>
  </si>
  <si>
    <t xml:space="preserve"> Deficyt budżetowy                      Nadwyżka budżetowa</t>
  </si>
  <si>
    <t>Budżet 2013</t>
  </si>
  <si>
    <t xml:space="preserve">Wójt </t>
  </si>
  <si>
    <t>wykonanie budżetu Gminy Iława na 30.12.2013 roku</t>
  </si>
  <si>
    <t>w wysokości 99,67 zł.</t>
  </si>
  <si>
    <t xml:space="preserve">W IV kwartale 2013 r. dokonano 1 umorzenia niepodatkowych należności budżetowych </t>
  </si>
  <si>
    <t xml:space="preserve">              (Dz.U. z 2013 r. poz.885, z późn. zm.) Wójt Gminy Iława podaje do publicznej wiadomości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</si>
</sst>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9">
      <selection activeCell="C28" sqref="C28"/>
    </sheetView>
  </sheetViews>
  <sheetFormatPr defaultColWidth="9.140625" defaultRowHeight="12.75"/>
  <cols>
    <col min="2" max="2" width="6.421875" style="0" customWidth="1"/>
    <col min="6" max="6" width="13.8515625" style="0" bestFit="1" customWidth="1"/>
    <col min="7" max="7" width="12.7109375" style="0" bestFit="1" customWidth="1"/>
    <col min="8" max="8" width="9.28125" style="0" bestFit="1" customWidth="1"/>
    <col min="9" max="9" width="13.7109375" style="0" customWidth="1"/>
  </cols>
  <sheetData>
    <row r="1" spans="1:8" ht="12.75">
      <c r="A1" s="73" t="s">
        <v>13</v>
      </c>
      <c r="B1" s="73"/>
      <c r="C1" s="73"/>
      <c r="D1" s="73"/>
      <c r="E1" s="73"/>
      <c r="F1" s="73"/>
      <c r="G1" s="73"/>
      <c r="H1" s="73"/>
    </row>
    <row r="2" spans="1:8" ht="12.75">
      <c r="A2" s="3" t="s">
        <v>38</v>
      </c>
      <c r="B2" s="3"/>
      <c r="C2" s="3"/>
      <c r="D2" s="3"/>
      <c r="E2" s="3"/>
      <c r="F2" s="3"/>
      <c r="G2" s="3"/>
      <c r="H2" s="3"/>
    </row>
    <row r="3" spans="2:8" ht="12.75">
      <c r="B3" s="73" t="s">
        <v>35</v>
      </c>
      <c r="C3" s="73"/>
      <c r="D3" s="73"/>
      <c r="E3" s="73"/>
      <c r="F3" s="73"/>
      <c r="G3" s="73"/>
      <c r="H3" s="3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25.5" customHeight="1">
      <c r="A5" s="2"/>
      <c r="B5" s="9" t="s">
        <v>23</v>
      </c>
      <c r="C5" s="49" t="s">
        <v>0</v>
      </c>
      <c r="D5" s="50"/>
      <c r="E5" s="51"/>
      <c r="F5" s="11" t="s">
        <v>1</v>
      </c>
      <c r="G5" s="11" t="s">
        <v>2</v>
      </c>
      <c r="H5" s="9" t="s">
        <v>14</v>
      </c>
    </row>
    <row r="6" spans="1:8" ht="12.75" customHeight="1">
      <c r="A6" s="2"/>
      <c r="B6" s="11" t="s">
        <v>24</v>
      </c>
      <c r="C6" s="74" t="s">
        <v>33</v>
      </c>
      <c r="D6" s="75"/>
      <c r="E6" s="76"/>
      <c r="F6" s="70"/>
      <c r="G6" s="71"/>
      <c r="H6" s="72"/>
    </row>
    <row r="7" spans="1:8" ht="12.75" customHeight="1">
      <c r="A7" s="2"/>
      <c r="B7" s="13" t="s">
        <v>25</v>
      </c>
      <c r="C7" s="64" t="s">
        <v>3</v>
      </c>
      <c r="D7" s="65"/>
      <c r="E7" s="66"/>
      <c r="F7" s="14">
        <f>SUM(F8:F9)</f>
        <v>44509752.45</v>
      </c>
      <c r="G7" s="14">
        <f>SUM(G8:G9)</f>
        <v>44015107.88</v>
      </c>
      <c r="H7" s="14">
        <f aca="true" t="shared" si="0" ref="H7:H23">G7/F7*100</f>
        <v>98.88868272058879</v>
      </c>
    </row>
    <row r="8" spans="1:8" ht="12.75">
      <c r="A8" s="2"/>
      <c r="B8" s="15" t="s">
        <v>15</v>
      </c>
      <c r="C8" s="58" t="s">
        <v>10</v>
      </c>
      <c r="D8" s="59"/>
      <c r="E8" s="60"/>
      <c r="F8" s="16">
        <v>40047460.07</v>
      </c>
      <c r="G8" s="16">
        <v>40157944.07</v>
      </c>
      <c r="H8" s="17">
        <f t="shared" si="0"/>
        <v>100.2758826647355</v>
      </c>
    </row>
    <row r="9" spans="1:8" ht="12.75" customHeight="1">
      <c r="A9" s="2"/>
      <c r="B9" s="18" t="s">
        <v>16</v>
      </c>
      <c r="C9" s="61" t="s">
        <v>18</v>
      </c>
      <c r="D9" s="62"/>
      <c r="E9" s="63"/>
      <c r="F9" s="19">
        <v>4462292.38</v>
      </c>
      <c r="G9" s="19">
        <v>3857163.81</v>
      </c>
      <c r="H9" s="19">
        <f t="shared" si="0"/>
        <v>86.43906498121488</v>
      </c>
    </row>
    <row r="10" spans="1:8" ht="12.75" customHeight="1">
      <c r="A10" s="2"/>
      <c r="B10" s="13" t="s">
        <v>17</v>
      </c>
      <c r="C10" s="64" t="s">
        <v>4</v>
      </c>
      <c r="D10" s="65"/>
      <c r="E10" s="66"/>
      <c r="F10" s="14">
        <f>SUM(F11:F12)</f>
        <v>46421394.66</v>
      </c>
      <c r="G10" s="14">
        <f>SUM(G11:G12)</f>
        <v>43391978.120000005</v>
      </c>
      <c r="H10" s="14">
        <f t="shared" si="0"/>
        <v>93.47409408487601</v>
      </c>
    </row>
    <row r="11" spans="1:8" ht="12.75" customHeight="1">
      <c r="A11" s="2"/>
      <c r="B11" s="15" t="s">
        <v>15</v>
      </c>
      <c r="C11" s="67" t="s">
        <v>5</v>
      </c>
      <c r="D11" s="68"/>
      <c r="E11" s="69"/>
      <c r="F11" s="16">
        <v>34974643.01</v>
      </c>
      <c r="G11" s="16">
        <v>32230987.35</v>
      </c>
      <c r="H11" s="17">
        <f t="shared" si="0"/>
        <v>92.15530045806179</v>
      </c>
    </row>
    <row r="12" spans="1:8" ht="12.75" customHeight="1">
      <c r="A12" s="2"/>
      <c r="B12" s="18" t="s">
        <v>16</v>
      </c>
      <c r="C12" s="61" t="s">
        <v>6</v>
      </c>
      <c r="D12" s="62"/>
      <c r="E12" s="63"/>
      <c r="F12" s="20">
        <v>11446751.65</v>
      </c>
      <c r="G12" s="20">
        <v>11160990.77</v>
      </c>
      <c r="H12" s="19">
        <f t="shared" si="0"/>
        <v>97.5035635546439</v>
      </c>
    </row>
    <row r="13" spans="1:8" ht="26.25" customHeight="1">
      <c r="A13" s="2"/>
      <c r="B13" s="12" t="s">
        <v>26</v>
      </c>
      <c r="C13" s="70" t="s">
        <v>32</v>
      </c>
      <c r="D13" s="71"/>
      <c r="E13" s="72"/>
      <c r="F13" s="21">
        <f>F7-F10</f>
        <v>-1911642.2099999934</v>
      </c>
      <c r="G13" s="21">
        <f>G7-G10</f>
        <v>623129.7599999979</v>
      </c>
      <c r="H13" s="22" t="s">
        <v>29</v>
      </c>
    </row>
    <row r="14" spans="1:8" ht="12.75" customHeight="1">
      <c r="A14" s="2"/>
      <c r="B14" s="10" t="s">
        <v>27</v>
      </c>
      <c r="C14" s="49" t="s">
        <v>28</v>
      </c>
      <c r="D14" s="50"/>
      <c r="E14" s="51"/>
      <c r="F14" s="24">
        <f>F15-F20</f>
        <v>1911642.2100000004</v>
      </c>
      <c r="G14" s="24">
        <f>G15-G20</f>
        <v>1911732.7600000002</v>
      </c>
      <c r="H14" s="23" t="s">
        <v>29</v>
      </c>
    </row>
    <row r="15" spans="1:8" ht="12.75" customHeight="1">
      <c r="A15" s="2"/>
      <c r="B15" s="25" t="s">
        <v>25</v>
      </c>
      <c r="C15" s="52" t="s">
        <v>7</v>
      </c>
      <c r="D15" s="53"/>
      <c r="E15" s="54"/>
      <c r="F15" s="26">
        <f>SUM(F16,F18:F19)</f>
        <v>5715780.82</v>
      </c>
      <c r="G15" s="26">
        <f>SUM(G16,G18:G19)</f>
        <v>5715780.82</v>
      </c>
      <c r="H15" s="22">
        <f t="shared" si="0"/>
        <v>100</v>
      </c>
    </row>
    <row r="16" spans="1:8" ht="27" customHeight="1">
      <c r="A16" s="2"/>
      <c r="B16" s="31" t="s">
        <v>15</v>
      </c>
      <c r="C16" s="55" t="s">
        <v>20</v>
      </c>
      <c r="D16" s="56"/>
      <c r="E16" s="57"/>
      <c r="F16" s="32">
        <v>1414270.02</v>
      </c>
      <c r="G16" s="32">
        <v>1414270.02</v>
      </c>
      <c r="H16" s="33">
        <f t="shared" si="0"/>
        <v>100</v>
      </c>
    </row>
    <row r="17" spans="1:8" ht="50.25" customHeight="1">
      <c r="A17" s="2"/>
      <c r="B17" s="30"/>
      <c r="C17" s="45" t="s">
        <v>11</v>
      </c>
      <c r="D17" s="46"/>
      <c r="E17" s="47"/>
      <c r="F17" s="28">
        <v>414270.02</v>
      </c>
      <c r="G17" s="28">
        <v>414270.02</v>
      </c>
      <c r="H17" s="29">
        <f t="shared" si="0"/>
        <v>100</v>
      </c>
    </row>
    <row r="18" spans="1:8" ht="12.75" customHeight="1">
      <c r="A18" s="2"/>
      <c r="B18" s="31" t="s">
        <v>16</v>
      </c>
      <c r="C18" s="55" t="s">
        <v>30</v>
      </c>
      <c r="D18" s="56"/>
      <c r="E18" s="57"/>
      <c r="F18" s="32">
        <v>136196.32</v>
      </c>
      <c r="G18" s="32">
        <v>136196.32</v>
      </c>
      <c r="H18" s="33">
        <f t="shared" si="0"/>
        <v>100</v>
      </c>
    </row>
    <row r="19" spans="1:8" ht="26.25" customHeight="1">
      <c r="A19" s="2"/>
      <c r="B19" s="31" t="s">
        <v>31</v>
      </c>
      <c r="C19" s="55" t="s">
        <v>12</v>
      </c>
      <c r="D19" s="56"/>
      <c r="E19" s="57"/>
      <c r="F19" s="32">
        <v>4165314.48</v>
      </c>
      <c r="G19" s="32">
        <v>4165314.48</v>
      </c>
      <c r="H19" s="33">
        <f t="shared" si="0"/>
        <v>100</v>
      </c>
    </row>
    <row r="20" spans="1:8" ht="12.75" customHeight="1">
      <c r="A20" s="2"/>
      <c r="B20" s="25" t="s">
        <v>17</v>
      </c>
      <c r="C20" s="52" t="s">
        <v>8</v>
      </c>
      <c r="D20" s="53"/>
      <c r="E20" s="54"/>
      <c r="F20" s="26">
        <f>F21+F24</f>
        <v>3804138.61</v>
      </c>
      <c r="G20" s="26">
        <f>G21+G24</f>
        <v>3804048.06</v>
      </c>
      <c r="H20" s="22">
        <f t="shared" si="0"/>
        <v>99.99761969766922</v>
      </c>
    </row>
    <row r="21" spans="1:8" ht="32.25" customHeight="1">
      <c r="A21" s="2"/>
      <c r="B21" s="11" t="s">
        <v>15</v>
      </c>
      <c r="C21" s="42" t="s">
        <v>19</v>
      </c>
      <c r="D21" s="43"/>
      <c r="E21" s="44"/>
      <c r="F21" s="27">
        <f>SUM(F22)</f>
        <v>3804138.61</v>
      </c>
      <c r="G21" s="27">
        <f>SUM(G22)</f>
        <v>3804048.06</v>
      </c>
      <c r="H21" s="23">
        <f t="shared" si="0"/>
        <v>99.99761969766922</v>
      </c>
    </row>
    <row r="22" spans="1:8" ht="32.25" customHeight="1">
      <c r="A22" s="2"/>
      <c r="B22" s="11"/>
      <c r="C22" s="45" t="s">
        <v>21</v>
      </c>
      <c r="D22" s="43"/>
      <c r="E22" s="44"/>
      <c r="F22" s="28">
        <v>3804138.61</v>
      </c>
      <c r="G22" s="28">
        <v>3804048.06</v>
      </c>
      <c r="H22" s="29">
        <f t="shared" si="0"/>
        <v>99.99761969766922</v>
      </c>
    </row>
    <row r="23" spans="1:8" ht="46.5" customHeight="1">
      <c r="A23" s="2"/>
      <c r="B23" s="4"/>
      <c r="C23" s="45" t="s">
        <v>11</v>
      </c>
      <c r="D23" s="46"/>
      <c r="E23" s="47"/>
      <c r="F23" s="28">
        <v>992048.06</v>
      </c>
      <c r="G23" s="28">
        <v>992048.06</v>
      </c>
      <c r="H23" s="29">
        <f t="shared" si="0"/>
        <v>100</v>
      </c>
    </row>
    <row r="24" spans="1:8" ht="30.75" customHeight="1">
      <c r="A24" s="2"/>
      <c r="B24" s="11" t="s">
        <v>16</v>
      </c>
      <c r="C24" s="42" t="s">
        <v>9</v>
      </c>
      <c r="D24" s="43"/>
      <c r="E24" s="44"/>
      <c r="F24" s="27">
        <v>0</v>
      </c>
      <c r="G24" s="27">
        <v>0</v>
      </c>
      <c r="H24" s="23">
        <v>0</v>
      </c>
    </row>
    <row r="25" spans="1:9" ht="12.75">
      <c r="A25" s="2"/>
      <c r="B25" s="34"/>
      <c r="C25" s="35"/>
      <c r="D25" s="35"/>
      <c r="E25" s="35"/>
      <c r="F25" s="36"/>
      <c r="G25" s="36"/>
      <c r="H25" s="37"/>
      <c r="I25" s="38"/>
    </row>
    <row r="26" spans="1:9" ht="16.5" customHeight="1">
      <c r="A26" s="2"/>
      <c r="B26" s="40" t="s">
        <v>37</v>
      </c>
      <c r="C26" s="40"/>
      <c r="D26" s="40"/>
      <c r="E26" s="40"/>
      <c r="F26" s="40"/>
      <c r="G26" s="40"/>
      <c r="H26" s="40"/>
      <c r="I26" s="38"/>
    </row>
    <row r="27" spans="1:8" ht="15" customHeight="1">
      <c r="A27" s="2"/>
      <c r="B27" s="41" t="s">
        <v>36</v>
      </c>
      <c r="C27" s="41"/>
      <c r="D27" s="41"/>
      <c r="E27" s="41"/>
      <c r="F27" s="41"/>
      <c r="G27" s="41"/>
      <c r="H27" s="41"/>
    </row>
    <row r="28" spans="1:8" ht="25.5" customHeight="1">
      <c r="A28" s="2"/>
      <c r="B28" s="5"/>
      <c r="C28" s="6"/>
      <c r="D28" s="6"/>
      <c r="E28" s="6"/>
      <c r="F28" s="48" t="s">
        <v>34</v>
      </c>
      <c r="G28" s="48"/>
      <c r="H28" s="7"/>
    </row>
    <row r="29" spans="2:8" ht="12.75">
      <c r="B29" s="8"/>
      <c r="C29" s="8"/>
      <c r="D29" s="8"/>
      <c r="E29" s="8"/>
      <c r="F29" s="39" t="s">
        <v>22</v>
      </c>
      <c r="G29" s="39"/>
      <c r="H29" s="8"/>
    </row>
    <row r="30" ht="12.75">
      <c r="F30" s="1"/>
    </row>
  </sheetData>
  <sheetProtection/>
  <mergeCells count="25">
    <mergeCell ref="A1:H1"/>
    <mergeCell ref="B3:G3"/>
    <mergeCell ref="C5:E5"/>
    <mergeCell ref="C6:E6"/>
    <mergeCell ref="F6:H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9:E19"/>
    <mergeCell ref="C20:E20"/>
    <mergeCell ref="C18:E18"/>
    <mergeCell ref="B27:H27"/>
    <mergeCell ref="C21:E21"/>
    <mergeCell ref="C22:E22"/>
    <mergeCell ref="C23:E23"/>
    <mergeCell ref="C24:E24"/>
    <mergeCell ref="F28:G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Iława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 Okołowska</dc:creator>
  <cp:keywords/>
  <dc:description/>
  <cp:lastModifiedBy>beatas</cp:lastModifiedBy>
  <cp:lastPrinted>2013-10-30T09:24:14Z</cp:lastPrinted>
  <dcterms:created xsi:type="dcterms:W3CDTF">2008-05-16T11:41:45Z</dcterms:created>
  <dcterms:modified xsi:type="dcterms:W3CDTF">2014-01-29T10:43:19Z</dcterms:modified>
  <cp:category/>
  <cp:version/>
  <cp:contentType/>
  <cp:contentStatus/>
</cp:coreProperties>
</file>