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9750" activeTab="7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</sheets>
  <definedNames>
    <definedName name="_xlnm.Print_Area" localSheetId="7">'Arkusz8'!$A$1:$H$62</definedName>
  </definedNames>
  <calcPr fullCalcOnLoad="1"/>
</workbook>
</file>

<file path=xl/sharedStrings.xml><?xml version="1.0" encoding="utf-8"?>
<sst xmlns="http://schemas.openxmlformats.org/spreadsheetml/2006/main" count="728" uniqueCount="321">
  <si>
    <r>
      <t xml:space="preserve">                                                           </t>
    </r>
    <r>
      <rPr>
        <sz val="11"/>
        <color indexed="8"/>
        <rFont val="Times New Roman"/>
        <family val="1"/>
      </rPr>
      <t xml:space="preserve">     </t>
    </r>
  </si>
  <si>
    <t>Dowóz</t>
  </si>
  <si>
    <t xml:space="preserve">       SG ZĄBROWO</t>
  </si>
  <si>
    <t>Godzina</t>
  </si>
  <si>
    <t>Planowana ilość uczniów</t>
  </si>
  <si>
    <t xml:space="preserve">do 5 km </t>
  </si>
  <si>
    <t>od 6-10km</t>
  </si>
  <si>
    <t>od 11-15 km</t>
  </si>
  <si>
    <t xml:space="preserve">do 5 km   </t>
  </si>
  <si>
    <t xml:space="preserve">od 6-10 km  </t>
  </si>
  <si>
    <t>od 11 do 15 km</t>
  </si>
  <si>
    <t xml:space="preserve">Do 5 km  </t>
  </si>
  <si>
    <t>Od 6-10 km</t>
  </si>
  <si>
    <t xml:space="preserve"> </t>
  </si>
  <si>
    <t>ZĄBROWO</t>
  </si>
  <si>
    <t xml:space="preserve">    RAZEM</t>
  </si>
  <si>
    <t>DOWÓZ</t>
  </si>
  <si>
    <t>SSP GAŁDOWO</t>
  </si>
  <si>
    <t>SSP ZĄBROWO</t>
  </si>
  <si>
    <t>Orientacyjna godzina  wyjazdu</t>
  </si>
  <si>
    <t xml:space="preserve"> 6-10 km</t>
  </si>
  <si>
    <t xml:space="preserve"> 11-15 km</t>
  </si>
  <si>
    <t xml:space="preserve">Do 5 km </t>
  </si>
  <si>
    <t xml:space="preserve"> 6-10km</t>
  </si>
  <si>
    <t xml:space="preserve">  Do 5 km   </t>
  </si>
  <si>
    <t xml:space="preserve"> 6-10 km  </t>
  </si>
  <si>
    <t>MÓZGOWO PKS</t>
  </si>
  <si>
    <t>MOZGOWO I</t>
  </si>
  <si>
    <t>MÓZGOWO II</t>
  </si>
  <si>
    <t>AUGUSTYNOWO</t>
  </si>
  <si>
    <t>KOL. GAŁDOWO</t>
  </si>
  <si>
    <t>KOL. GAŁDOWO I</t>
  </si>
  <si>
    <t>KOL.GAŁDOWO II</t>
  </si>
  <si>
    <t>GAŁDOWO</t>
  </si>
  <si>
    <t>MÓZGOWO I</t>
  </si>
  <si>
    <t>KOL. GAŁDOWO II</t>
  </si>
  <si>
    <t>KOL.GAŁDOWO III</t>
  </si>
  <si>
    <t>KOL. GAŁDOWO IV</t>
  </si>
  <si>
    <t>RAZEM</t>
  </si>
  <si>
    <t>KAMIONKA WIEŚ</t>
  </si>
  <si>
    <t>KAMIONKA LAS</t>
  </si>
  <si>
    <t>SZYMBARK</t>
  </si>
  <si>
    <t>STARZYKOWO SOŁTYS</t>
  </si>
  <si>
    <t>GARDZIEŃ NOWY</t>
  </si>
  <si>
    <t xml:space="preserve">ZĄBROWO </t>
  </si>
  <si>
    <t>GARDZIEŃ STARY</t>
  </si>
  <si>
    <t xml:space="preserve">GAŁDOWO SSP  </t>
  </si>
  <si>
    <t>16-20 km</t>
  </si>
  <si>
    <t>SSP GROMOTY</t>
  </si>
  <si>
    <t>SSP FRANCISZKOWO</t>
  </si>
  <si>
    <t>SG FRANCISZKOWO</t>
  </si>
  <si>
    <t>Trasa</t>
  </si>
  <si>
    <t>ORIENTACYJNA GODZINA WYJAZDU</t>
  </si>
  <si>
    <t>Do 5km</t>
  </si>
  <si>
    <t>6-10km</t>
  </si>
  <si>
    <t>11-15km</t>
  </si>
  <si>
    <t>do 5 km</t>
  </si>
  <si>
    <t>Orientacyjnagodzina  wyjazdu</t>
  </si>
  <si>
    <t>IŁAWA SZPITAL</t>
  </si>
  <si>
    <t>NOWA WIEŚ</t>
  </si>
  <si>
    <t>ŁOWIZOWO</t>
  </si>
  <si>
    <t>DĄBROWA</t>
  </si>
  <si>
    <t>RUDZIENICE</t>
  </si>
  <si>
    <t>FRANCISZKOWO</t>
  </si>
  <si>
    <t>MĄTYKI WJAZD DO GOSPODARSTWA</t>
  </si>
  <si>
    <t>SG ZĄBROWO</t>
  </si>
  <si>
    <t>SSP LASECZNO</t>
  </si>
  <si>
    <t>RADOMEK</t>
  </si>
  <si>
    <t>KARAŚ PKS</t>
  </si>
  <si>
    <t>WIKIELEC</t>
  </si>
  <si>
    <t xml:space="preserve">OGÓŁEM  </t>
  </si>
  <si>
    <t>SĄPY</t>
  </si>
  <si>
    <t>WILCZANY</t>
  </si>
  <si>
    <t>MAKOWO</t>
  </si>
  <si>
    <t>KAMIEŃ DUŻY</t>
  </si>
  <si>
    <t>SZAŁKOWO PIEKARNIA</t>
  </si>
  <si>
    <t>SZAŁKOWO KWIRY</t>
  </si>
  <si>
    <t>TYNWAŁD SKLEP</t>
  </si>
  <si>
    <t>PRZEJAZD</t>
  </si>
  <si>
    <t>Do 5 km</t>
  </si>
  <si>
    <t>OGÓŁEM</t>
  </si>
  <si>
    <t>Godz.</t>
  </si>
  <si>
    <t>Uwagi :</t>
  </si>
  <si>
    <t>1. Liczba uczniów dowożonych w trakcie roku szkolnego może ulec zmianie.</t>
  </si>
  <si>
    <t>2. Liczba uczniów rozwożonych zależy od godzin zakończenia zajęć lekcyjnych przez poszczególne klasy.</t>
  </si>
  <si>
    <t xml:space="preserve">                                                            </t>
  </si>
  <si>
    <t>SSP RUDZIENICE</t>
  </si>
  <si>
    <t xml:space="preserve"> SSP ZĄBROWO</t>
  </si>
  <si>
    <t xml:space="preserve"> SSP FRANCISZKOWO</t>
  </si>
  <si>
    <t>Planowana  ilość uczniów</t>
  </si>
  <si>
    <t>SG  FRANCISZKOWO</t>
  </si>
  <si>
    <t xml:space="preserve"> SSP RUDZIENICE</t>
  </si>
  <si>
    <t>Planowana liczba uczniów</t>
  </si>
  <si>
    <t>16-20km</t>
  </si>
  <si>
    <t>WOLA KAMIEŃSKA</t>
  </si>
  <si>
    <t>LINIA SZKOLNA NR 2</t>
  </si>
  <si>
    <t xml:space="preserve">                           LINIA SZKOLNA NR3</t>
  </si>
  <si>
    <t>GAŁDOWO DOM NR 4</t>
  </si>
  <si>
    <t>LINIA SZKOLNA NR 4</t>
  </si>
  <si>
    <t xml:space="preserve"> LINIA SZKOLNA NR 5</t>
  </si>
  <si>
    <t xml:space="preserve"> LINIA SZKOLNA NR 6</t>
  </si>
  <si>
    <t xml:space="preserve">      LINIA SZKOLNA NR 7</t>
  </si>
  <si>
    <t>GROMOTY SZKOŁA</t>
  </si>
  <si>
    <t>TYNWAŁD I</t>
  </si>
  <si>
    <t>BABIĘTY PKS</t>
  </si>
  <si>
    <t>RUDZIENICE SZKOŁA</t>
  </si>
  <si>
    <t>od 16-20 km</t>
  </si>
  <si>
    <t>PRZEJAZD PKP NOWA WIES</t>
  </si>
  <si>
    <t xml:space="preserve">SZEPLERZYZNA PKS </t>
  </si>
  <si>
    <t>KAŁDUNY PKS</t>
  </si>
  <si>
    <t>KAŁDUNKI PKS</t>
  </si>
  <si>
    <t>STARZYKOWO SKLEP</t>
  </si>
  <si>
    <t>GULB ZA LASEM</t>
  </si>
  <si>
    <t>GULB I</t>
  </si>
  <si>
    <t>LASECZNO MAŁE</t>
  </si>
  <si>
    <t>LASECZNO SSP</t>
  </si>
  <si>
    <t>SEGNOWY</t>
  </si>
  <si>
    <t>KOL.CZUBIŃSKI</t>
  </si>
  <si>
    <t>KOL.NOWAK</t>
  </si>
  <si>
    <t>SMOLNIKI GŁ.DROGA</t>
  </si>
  <si>
    <t>DZIARNY</t>
  </si>
  <si>
    <t>DZIARNY SKLEP</t>
  </si>
  <si>
    <t>DZIARNY STODOŁA</t>
  </si>
  <si>
    <t>DÓŁ</t>
  </si>
  <si>
    <t>ŁAWICE SZKOŁA</t>
  </si>
  <si>
    <t>ŁAWICE LASEK</t>
  </si>
  <si>
    <t>GROMOTY BORKOWSKI</t>
  </si>
  <si>
    <t>MĄTYKI SZKOŁA</t>
  </si>
  <si>
    <t>TCHÓRZANKA</t>
  </si>
  <si>
    <t>WIEWIÓRKA</t>
  </si>
  <si>
    <t>FREDNOWY</t>
  </si>
  <si>
    <t>ROZWÓZ</t>
  </si>
  <si>
    <t>GULB K/ŁĘGOWSKI</t>
  </si>
  <si>
    <t>GULB K/SKLEPU</t>
  </si>
  <si>
    <t>ZĄBROWO SSP</t>
  </si>
  <si>
    <t>SKARSZEWO K/KŁODOWSKI</t>
  </si>
  <si>
    <t>KOL.MAJLINGER</t>
  </si>
  <si>
    <t>LASECZNO K/ZŁOTOWSKI</t>
  </si>
  <si>
    <t>Plan dowozu uczniów w roku szkolnym 2014/2015                                                                                                                                            LINIA SZKOLNA NR 1</t>
  </si>
  <si>
    <t>Planowana liczba dzieci do przewiezienia</t>
  </si>
  <si>
    <t>Planowana liczba dzieci do przewiezie-nia</t>
  </si>
  <si>
    <t>SKARSZEWO K/ SKLEPU K/KŁODOWSKI</t>
  </si>
  <si>
    <t>WIELKA WÓLKA</t>
  </si>
  <si>
    <t>GULB K/MAJEWSKI</t>
  </si>
  <si>
    <t>GULB K/ KOZŁOWSKI</t>
  </si>
  <si>
    <t>LASECZNO K/ĆWIKLIK</t>
  </si>
  <si>
    <t>LASECZNO K/WIĘCEK</t>
  </si>
  <si>
    <t>LASECZNO K/BRACH</t>
  </si>
  <si>
    <t>LASECZNO MAŁE POSESJA</t>
  </si>
  <si>
    <t>LASECZNO K/MAZURKA</t>
  </si>
  <si>
    <t>ZĄBROWO KOL. SŁOMSKI</t>
  </si>
  <si>
    <t>KOL.  KRZYŻ</t>
  </si>
  <si>
    <t>KOL.  FIGURA</t>
  </si>
  <si>
    <t>KOL.HENISZ</t>
  </si>
  <si>
    <t xml:space="preserve">ZĄBROWO SSP     </t>
  </si>
  <si>
    <t xml:space="preserve"> 07:02</t>
  </si>
  <si>
    <t xml:space="preserve"> 07:10</t>
  </si>
  <si>
    <t xml:space="preserve">Plan dowozu uczniów w roku szkolnym 2014/2015       </t>
  </si>
  <si>
    <t>KOL. GAŁDOWO  III</t>
  </si>
  <si>
    <t>GAŁDOWO  KRZYŻ</t>
  </si>
  <si>
    <t>GAŁDOWO SSP</t>
  </si>
  <si>
    <t>JAKUBOWO KISIELICKIE</t>
  </si>
  <si>
    <t xml:space="preserve">KOL. GAŁDOWO </t>
  </si>
  <si>
    <t>KOL. ZĄBROWO</t>
  </si>
  <si>
    <t>KOL. NA GAŁDOWO</t>
  </si>
  <si>
    <t>Plan dowozu uczniów w roku szkolnym 2014/2015</t>
  </si>
  <si>
    <t>SZCZEPKOWO</t>
  </si>
  <si>
    <t xml:space="preserve">GAŁDOWO </t>
  </si>
  <si>
    <t>BABIĘTY I</t>
  </si>
  <si>
    <t xml:space="preserve"> 08:12</t>
  </si>
  <si>
    <t xml:space="preserve"> SG ZĄBROWO</t>
  </si>
  <si>
    <t>Plan  dowozu uczniów w roku szkolnym 2014/2015</t>
  </si>
  <si>
    <t xml:space="preserve">od 16-20 km </t>
  </si>
  <si>
    <r>
      <t xml:space="preserve"> </t>
    </r>
    <r>
      <rPr>
        <b/>
        <sz val="9"/>
        <color indexed="8"/>
        <rFont val="Times New Roman"/>
        <family val="1"/>
      </rPr>
      <t>SG ZĄBROWO</t>
    </r>
  </si>
  <si>
    <t>RUDZIENICE KARŁOWO</t>
  </si>
  <si>
    <t>MĄTYKI I</t>
  </si>
  <si>
    <t xml:space="preserve">JULIN </t>
  </si>
  <si>
    <t>KAMIEŃ PRZYSTANEK ZKM</t>
  </si>
  <si>
    <t xml:space="preserve">LIPOWY DWÓR </t>
  </si>
  <si>
    <t>SZAŁKOWO ZAKRĘT</t>
  </si>
  <si>
    <t>IŁAWA GIM. NR 2</t>
  </si>
  <si>
    <t>KARAŚ K/ KONECKI</t>
  </si>
  <si>
    <t>STRADOMNO PKS</t>
  </si>
  <si>
    <t>NEJDYKI PKS</t>
  </si>
  <si>
    <t>LASECZNO K/GUBAŁY</t>
  </si>
  <si>
    <t>NEJDYKI  PRZY LESIE</t>
  </si>
  <si>
    <t>LASECZNO K/ GERCZAKA</t>
  </si>
  <si>
    <t>KOL. WYSOCKA</t>
  </si>
  <si>
    <t xml:space="preserve">          Trasa    </t>
  </si>
  <si>
    <t xml:space="preserve">      Trasa</t>
  </si>
  <si>
    <t xml:space="preserve"> Godz.</t>
  </si>
  <si>
    <t>LASECZNO K/ ĆWIKLIK</t>
  </si>
  <si>
    <t>LASECZNO K/ WIĘCEK</t>
  </si>
  <si>
    <t>LASECZNO K /BRACH</t>
  </si>
  <si>
    <t>GULB K / SKLEPU</t>
  </si>
  <si>
    <t>SKARSZEWO K /SKLEPU</t>
  </si>
  <si>
    <t>GULB K / ŁĘGOWSKI</t>
  </si>
  <si>
    <t>SKARSZEWO K/ SKLEPU</t>
  </si>
  <si>
    <t>GULB K / SLEPU</t>
  </si>
  <si>
    <t>SKARSZEWO K /KŁODOWSKI</t>
  </si>
  <si>
    <t>GULB K/ MAJEWSKI</t>
  </si>
  <si>
    <t>GULB K /KOZŁOWSKI</t>
  </si>
  <si>
    <t xml:space="preserve">SSP + SG ZĄBROWO                           </t>
  </si>
  <si>
    <t>SSP + SG ZĄBROWO</t>
  </si>
  <si>
    <r>
      <t xml:space="preserve">          </t>
    </r>
    <r>
      <rPr>
        <b/>
        <sz val="10"/>
        <color indexed="8"/>
        <rFont val="Times New Roman"/>
        <family val="1"/>
      </rPr>
      <t>Trasa</t>
    </r>
  </si>
  <si>
    <t>KOL.FIGURA</t>
  </si>
  <si>
    <t>KOL. KRZYŻ</t>
  </si>
  <si>
    <t>KOL. CZUBIŃSKI</t>
  </si>
  <si>
    <t>KOL. MAJLINGER</t>
  </si>
  <si>
    <t>KOL. HENISZ</t>
  </si>
  <si>
    <t>KOL. NOWAK</t>
  </si>
  <si>
    <t xml:space="preserve">SSP LASECZNO                                                       </t>
  </si>
  <si>
    <t xml:space="preserve">              Trasa</t>
  </si>
  <si>
    <t>STRADOMNO</t>
  </si>
  <si>
    <t xml:space="preserve">NEJDYKI  </t>
  </si>
  <si>
    <t>KOL. GAŁDOWO III</t>
  </si>
  <si>
    <t>MOZGOWO PKS</t>
  </si>
  <si>
    <t xml:space="preserve">SSP GAŁDOWO                                                </t>
  </si>
  <si>
    <t xml:space="preserve">          Trasa</t>
  </si>
  <si>
    <t xml:space="preserve">KAMIONKA LAS </t>
  </si>
  <si>
    <t xml:space="preserve">         Trasa</t>
  </si>
  <si>
    <t xml:space="preserve"> Godzina</t>
  </si>
  <si>
    <t xml:space="preserve">  Godzin</t>
  </si>
  <si>
    <t xml:space="preserve">ŁAWICE SZKOŁA </t>
  </si>
  <si>
    <t>SMOLNIKI GŁ. DROGA</t>
  </si>
  <si>
    <t>GROMOTY</t>
  </si>
  <si>
    <t>JULIN</t>
  </si>
  <si>
    <t xml:space="preserve">       Trasa</t>
  </si>
  <si>
    <t xml:space="preserve">   Godz.                                                                                            </t>
  </si>
  <si>
    <t xml:space="preserve">FRANCISZKOWO </t>
  </si>
  <si>
    <t>TRASA</t>
  </si>
  <si>
    <t>RUDZIENICE SSP</t>
  </si>
  <si>
    <t>KAMIEŃ MAŁY</t>
  </si>
  <si>
    <t>LIPOWY DWÓR</t>
  </si>
  <si>
    <t>GODZ.</t>
  </si>
  <si>
    <t xml:space="preserve">NEJDYKI </t>
  </si>
  <si>
    <t>SZEPLERZYZNA III</t>
  </si>
  <si>
    <t>SZEPLERZYZNA II</t>
  </si>
  <si>
    <t>SZEPLERZYZNA I</t>
  </si>
  <si>
    <t>LASECZNO K/ MAZUREK</t>
  </si>
  <si>
    <t>LASECZNI MAŁE POSESJA</t>
  </si>
  <si>
    <t>Dotyczy linii nr 1</t>
  </si>
  <si>
    <t>Wielka Wólka</t>
  </si>
  <si>
    <t>Dotyczy linii nr 2</t>
  </si>
  <si>
    <t>SG+SSP ZĄBROWO+ SSP GAŁDOWO</t>
  </si>
  <si>
    <t>Dotyczy linii nr 3</t>
  </si>
  <si>
    <r>
      <t xml:space="preserve">SSP+SG ZĄBROWO                                    </t>
    </r>
    <r>
      <rPr>
        <sz val="11"/>
        <color indexed="8"/>
        <rFont val="Times New Roman"/>
        <family val="1"/>
      </rPr>
      <t xml:space="preserve">        </t>
    </r>
  </si>
  <si>
    <t>SSP+ SG ZĄBROWO</t>
  </si>
  <si>
    <t xml:space="preserve">SSP  LASECZNO + SSP+ SG ZĄBROWO                         </t>
  </si>
  <si>
    <t>Dotyczy linii nr 4</t>
  </si>
  <si>
    <t>Dotyczy linii nr 5</t>
  </si>
  <si>
    <t xml:space="preserve">SSP GROMOTY                           SSP+ SG FRANCISZKOWO           </t>
  </si>
  <si>
    <t xml:space="preserve">SSP RUDZIENICE                              SSP+SG  FRANCISZKOWO                             </t>
  </si>
  <si>
    <t>SSP+SG FRANCISZKOWO</t>
  </si>
  <si>
    <t>15::00</t>
  </si>
  <si>
    <t>I KURS SSP+SG FRANCISZKOWO + SSP RUDZIENICE</t>
  </si>
  <si>
    <t>II KURS SSP +SG FRANCISZKOWO + SSP RUDZIENICE</t>
  </si>
  <si>
    <t>Dotyczy linii nr 6</t>
  </si>
  <si>
    <t>Dotyczy linii nr 7</t>
  </si>
  <si>
    <t>SSP+SG ZĄBROWO</t>
  </si>
  <si>
    <t>ZĄBROWO PRZEDSZKOLE</t>
  </si>
  <si>
    <t xml:space="preserve">LASECZNO </t>
  </si>
  <si>
    <t xml:space="preserve"> 11 do 15 km</t>
  </si>
  <si>
    <t xml:space="preserve"> 11 - 15 km</t>
  </si>
  <si>
    <t>SSP WIKIELEC</t>
  </si>
  <si>
    <t xml:space="preserve">Planowana liczba dzieci do przewiezienia </t>
  </si>
  <si>
    <t>IŁAWA</t>
  </si>
  <si>
    <t>STRADOMNO LAS</t>
  </si>
  <si>
    <t>NEJDYKI  PKS</t>
  </si>
  <si>
    <t>WIKIELEC SSP</t>
  </si>
  <si>
    <t>KARAŚ BAZA</t>
  </si>
  <si>
    <t>KARAŚ K/KONECCY</t>
  </si>
  <si>
    <t>Razem</t>
  </si>
  <si>
    <t>LINIA SZKOLNA NR 8</t>
  </si>
  <si>
    <t>Dotyczy linii nr 8</t>
  </si>
  <si>
    <t xml:space="preserve">SSP WIKIELEC </t>
  </si>
  <si>
    <t xml:space="preserve"> WIKIELEC</t>
  </si>
  <si>
    <t xml:space="preserve">WIKIELEC </t>
  </si>
  <si>
    <t>2.Liczba uczniów rozwożonych zależy od godzin zakończenia zajęć lekcyjnych przez poszczególne klasy.</t>
  </si>
  <si>
    <t>SKARSZEWO</t>
  </si>
  <si>
    <t>GULB</t>
  </si>
  <si>
    <t>LASECZNO NŻ</t>
  </si>
  <si>
    <t>LASECZNO K/MAZUREK</t>
  </si>
  <si>
    <t>LASECZNO K/KŁODOWSKI</t>
  </si>
  <si>
    <t>GULB PĘTLA</t>
  </si>
  <si>
    <t xml:space="preserve">SKARSZEWO </t>
  </si>
  <si>
    <t>KOL. GAŁDOWO KRZYŻ</t>
  </si>
  <si>
    <t>BABIĘTY III</t>
  </si>
  <si>
    <t>BABIETY II</t>
  </si>
  <si>
    <t>GAŁDOWO II</t>
  </si>
  <si>
    <t>GAŁDOWO I</t>
  </si>
  <si>
    <t>KOL. KASZLEWICZ</t>
  </si>
  <si>
    <t>KOL. LENDZION</t>
  </si>
  <si>
    <t>JAKUBOWO KIS.</t>
  </si>
  <si>
    <t>KOL. GAŁDOWO PATORSKI</t>
  </si>
  <si>
    <t xml:space="preserve">KAMIONKA WIEŚ </t>
  </si>
  <si>
    <t xml:space="preserve">SEGNOWY </t>
  </si>
  <si>
    <t>STARDOMNO</t>
  </si>
  <si>
    <t>NEJDYKI</t>
  </si>
  <si>
    <t>DÓŁ GOSPODARSTWO</t>
  </si>
  <si>
    <t xml:space="preserve">DÓŁ ŚWIETLICA </t>
  </si>
  <si>
    <t xml:space="preserve">DZIARNY </t>
  </si>
  <si>
    <t>GROMOTY SSP</t>
  </si>
  <si>
    <t>DÓŁ STODOŁA</t>
  </si>
  <si>
    <t>DÓŁ ŚWIETLICA</t>
  </si>
  <si>
    <t>DZIARNY PENSJONAT</t>
  </si>
  <si>
    <t>DZIARNY PKS</t>
  </si>
  <si>
    <t>MĄTYKI SKLEP</t>
  </si>
  <si>
    <t>PRZEJAZD PKP</t>
  </si>
  <si>
    <t xml:space="preserve">MĄTYKI </t>
  </si>
  <si>
    <t>MATYKI SZKOŁA</t>
  </si>
  <si>
    <t>ŁOWIZOWO I</t>
  </si>
  <si>
    <t>ŁOWIZOWO II</t>
  </si>
  <si>
    <t>WIEWIÓRKI</t>
  </si>
  <si>
    <t>TYNWAŁD II</t>
  </si>
  <si>
    <t>SZAŁKOWO PIEK.</t>
  </si>
  <si>
    <t>SZAŁKOWO</t>
  </si>
  <si>
    <t>SZEPLERZYZNA PKS</t>
  </si>
  <si>
    <t>KARAŚ CHMAL</t>
  </si>
  <si>
    <t>13;30</t>
  </si>
  <si>
    <t>KAMIEŃ DUŻU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</si>
</sst>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8"/>
      <name val="Czcionka tekstu podstawowego"/>
      <family val="2"/>
    </font>
    <font>
      <b/>
      <sz val="10"/>
      <color indexed="8"/>
      <name val="Czcionka tekstu podstawowego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12"/>
      <name val="Czcionka tekstu podstawowego"/>
      <family val="2"/>
    </font>
    <font>
      <sz val="12"/>
      <color indexed="12"/>
      <name val="Times New Roman"/>
      <family val="1"/>
    </font>
    <font>
      <sz val="11"/>
      <name val="Czcionka tekstu podstawowego"/>
      <family val="2"/>
    </font>
    <font>
      <sz val="11"/>
      <color indexed="57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Times New Roman"/>
      <family val="1"/>
    </font>
    <font>
      <b/>
      <sz val="11"/>
      <color indexed="12"/>
      <name val="Czcionka tekstu podstawowego"/>
      <family val="2"/>
    </font>
    <font>
      <sz val="8"/>
      <color indexed="12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57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zcionka tekstu podstawowego"/>
      <family val="2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2"/>
      <color indexed="12"/>
      <name val="Times New Roman"/>
      <family val="1"/>
    </font>
    <font>
      <b/>
      <sz val="12"/>
      <name val="Czcionka tekstu podstawowego"/>
      <family val="2"/>
    </font>
    <font>
      <sz val="12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11"/>
      <name val="Arial CE"/>
      <family val="0"/>
    </font>
    <font>
      <sz val="11"/>
      <name val="Times New Roman"/>
      <family val="1"/>
    </font>
    <font>
      <b/>
      <sz val="10"/>
      <name val="Czcionka tekstu podstawowego"/>
      <family val="0"/>
    </font>
    <font>
      <b/>
      <sz val="8"/>
      <name val="Czcionka tekstu podstawowego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/>
      <right/>
      <top style="medium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ck"/>
      <right style="thick"/>
      <top style="thick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29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>
      <alignment/>
      <protection/>
    </xf>
    <xf numFmtId="0" fontId="83" fillId="27" borderId="1" applyNumberFormat="0" applyAlignment="0" applyProtection="0"/>
    <xf numFmtId="9" fontId="1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2" fillId="0" borderId="12" xfId="0" applyFont="1" applyBorder="1" applyAlignment="1">
      <alignment horizontal="left" vertical="top" wrapText="1"/>
    </xf>
    <xf numFmtId="2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0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20" fontId="3" fillId="0" borderId="23" xfId="0" applyNumberFormat="1" applyFont="1" applyBorder="1" applyAlignment="1">
      <alignment horizontal="center" vertical="top" wrapText="1"/>
    </xf>
    <xf numFmtId="20" fontId="3" fillId="0" borderId="24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20" fontId="3" fillId="0" borderId="31" xfId="0" applyNumberFormat="1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top" wrapText="1"/>
    </xf>
    <xf numFmtId="0" fontId="11" fillId="0" borderId="3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9" fillId="0" borderId="21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33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top" wrapText="1"/>
    </xf>
    <xf numFmtId="0" fontId="27" fillId="0" borderId="32" xfId="0" applyFont="1" applyBorder="1" applyAlignment="1">
      <alignment vertical="top" wrapText="1"/>
    </xf>
    <xf numFmtId="0" fontId="27" fillId="0" borderId="34" xfId="0" applyFont="1" applyBorder="1" applyAlignment="1">
      <alignment/>
    </xf>
    <xf numFmtId="0" fontId="10" fillId="0" borderId="14" xfId="0" applyFont="1" applyBorder="1" applyAlignment="1">
      <alignment horizontal="left" vertical="top" wrapText="1"/>
    </xf>
    <xf numFmtId="20" fontId="11" fillId="0" borderId="24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/>
    </xf>
    <xf numFmtId="0" fontId="10" fillId="0" borderId="18" xfId="0" applyFont="1" applyBorder="1" applyAlignment="1">
      <alignment horizontal="left" vertical="top" wrapText="1"/>
    </xf>
    <xf numFmtId="20" fontId="11" fillId="0" borderId="3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30" fillId="0" borderId="14" xfId="0" applyFont="1" applyBorder="1" applyAlignment="1">
      <alignment horizontal="center" vertical="top" wrapText="1"/>
    </xf>
    <xf numFmtId="0" fontId="12" fillId="0" borderId="37" xfId="0" applyFont="1" applyBorder="1" applyAlignment="1">
      <alignment vertical="top" wrapText="1"/>
    </xf>
    <xf numFmtId="0" fontId="27" fillId="0" borderId="38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27" fillId="0" borderId="39" xfId="0" applyFont="1" applyBorder="1" applyAlignment="1">
      <alignment/>
    </xf>
    <xf numFmtId="0" fontId="0" fillId="0" borderId="24" xfId="0" applyBorder="1" applyAlignment="1">
      <alignment/>
    </xf>
    <xf numFmtId="0" fontId="16" fillId="0" borderId="40" xfId="0" applyFont="1" applyBorder="1" applyAlignment="1">
      <alignment wrapText="1"/>
    </xf>
    <xf numFmtId="0" fontId="0" fillId="0" borderId="31" xfId="0" applyBorder="1" applyAlignment="1">
      <alignment/>
    </xf>
    <xf numFmtId="0" fontId="13" fillId="0" borderId="12" xfId="0" applyFont="1" applyBorder="1" applyAlignment="1">
      <alignment/>
    </xf>
    <xf numFmtId="20" fontId="32" fillId="0" borderId="14" xfId="0" applyNumberFormat="1" applyFont="1" applyBorder="1" applyAlignment="1">
      <alignment horizontal="center" vertical="top" wrapText="1"/>
    </xf>
    <xf numFmtId="0" fontId="32" fillId="0" borderId="41" xfId="0" applyFont="1" applyBorder="1" applyAlignment="1">
      <alignment horizontal="center" vertical="top" wrapText="1"/>
    </xf>
    <xf numFmtId="0" fontId="32" fillId="0" borderId="30" xfId="0" applyFont="1" applyBorder="1" applyAlignment="1">
      <alignment horizontal="center" vertical="top" wrapText="1"/>
    </xf>
    <xf numFmtId="0" fontId="32" fillId="0" borderId="42" xfId="0" applyFont="1" applyBorder="1" applyAlignment="1">
      <alignment horizontal="center" vertical="top" wrapText="1"/>
    </xf>
    <xf numFmtId="0" fontId="32" fillId="0" borderId="43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29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/>
    </xf>
    <xf numFmtId="0" fontId="32" fillId="0" borderId="44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2" fillId="0" borderId="45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46" xfId="0" applyFont="1" applyBorder="1" applyAlignment="1">
      <alignment horizontal="center" vertical="top" wrapText="1"/>
    </xf>
    <xf numFmtId="0" fontId="32" fillId="0" borderId="31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7" fillId="0" borderId="0" xfId="0" applyFont="1" applyAlignment="1">
      <alignment/>
    </xf>
    <xf numFmtId="0" fontId="12" fillId="0" borderId="4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0" fontId="38" fillId="0" borderId="24" xfId="0" applyNumberFormat="1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20" fontId="38" fillId="0" borderId="31" xfId="0" applyNumberFormat="1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20" fontId="22" fillId="0" borderId="24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2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48" xfId="0" applyFont="1" applyBorder="1" applyAlignment="1">
      <alignment horizontal="left" vertical="top" wrapText="1"/>
    </xf>
    <xf numFmtId="20" fontId="32" fillId="0" borderId="49" xfId="0" applyNumberFormat="1" applyFont="1" applyBorder="1" applyAlignment="1">
      <alignment horizontal="center" vertical="top" wrapText="1"/>
    </xf>
    <xf numFmtId="0" fontId="31" fillId="0" borderId="12" xfId="0" applyFont="1" applyBorder="1" applyAlignment="1">
      <alignment/>
    </xf>
    <xf numFmtId="0" fontId="32" fillId="0" borderId="15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4" fillId="0" borderId="33" xfId="0" applyFont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left" vertical="distributed" wrapText="1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7" fillId="0" borderId="0" xfId="0" applyFont="1" applyAlignment="1">
      <alignment horizontal="center" vertical="justify"/>
    </xf>
    <xf numFmtId="0" fontId="9" fillId="0" borderId="12" xfId="0" applyFont="1" applyBorder="1" applyAlignment="1">
      <alignment horizontal="center" vertical="justify" wrapText="1"/>
    </xf>
    <xf numFmtId="0" fontId="9" fillId="0" borderId="2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20" fontId="32" fillId="0" borderId="11" xfId="0" applyNumberFormat="1" applyFont="1" applyBorder="1" applyAlignment="1">
      <alignment horizontal="center" vertical="top" wrapText="1"/>
    </xf>
    <xf numFmtId="20" fontId="32" fillId="0" borderId="12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20" fontId="32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0" fontId="32" fillId="0" borderId="47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9" fillId="0" borderId="0" xfId="0" applyFont="1" applyBorder="1" applyAlignment="1">
      <alignment vertical="justify" wrapText="1"/>
    </xf>
    <xf numFmtId="0" fontId="9" fillId="0" borderId="12" xfId="0" applyFont="1" applyBorder="1" applyAlignment="1">
      <alignment horizontal="left" vertical="justify" wrapText="1"/>
    </xf>
    <xf numFmtId="20" fontId="32" fillId="0" borderId="12" xfId="0" applyNumberFormat="1" applyFont="1" applyBorder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32" fillId="0" borderId="0" xfId="0" applyFont="1" applyBorder="1" applyAlignment="1">
      <alignment horizontal="center" vertical="justify" wrapText="1"/>
    </xf>
    <xf numFmtId="0" fontId="7" fillId="0" borderId="0" xfId="0" applyFont="1" applyAlignment="1">
      <alignment vertical="justify"/>
    </xf>
    <xf numFmtId="0" fontId="0" fillId="0" borderId="0" xfId="0" applyAlignment="1">
      <alignment vertical="justify"/>
    </xf>
    <xf numFmtId="0" fontId="4" fillId="0" borderId="0" xfId="0" applyFont="1" applyAlignment="1">
      <alignment vertical="justify"/>
    </xf>
    <xf numFmtId="20" fontId="32" fillId="0" borderId="0" xfId="0" applyNumberFormat="1" applyFont="1" applyBorder="1" applyAlignment="1">
      <alignment horizontal="center" vertical="justify" wrapText="1"/>
    </xf>
    <xf numFmtId="0" fontId="32" fillId="0" borderId="0" xfId="0" applyFont="1" applyBorder="1" applyAlignment="1">
      <alignment vertical="justify" wrapText="1"/>
    </xf>
    <xf numFmtId="0" fontId="6" fillId="0" borderId="0" xfId="0" applyFont="1" applyAlignment="1">
      <alignment/>
    </xf>
    <xf numFmtId="0" fontId="9" fillId="0" borderId="21" xfId="0" applyFont="1" applyBorder="1" applyAlignment="1">
      <alignment horizontal="left" vertical="distributed" wrapText="1"/>
    </xf>
    <xf numFmtId="0" fontId="9" fillId="0" borderId="10" xfId="0" applyFont="1" applyBorder="1" applyAlignment="1">
      <alignment horizontal="left" vertical="distributed" wrapText="1"/>
    </xf>
    <xf numFmtId="20" fontId="32" fillId="0" borderId="11" xfId="0" applyNumberFormat="1" applyFont="1" applyBorder="1" applyAlignment="1">
      <alignment horizontal="center" vertical="distributed" wrapText="1"/>
    </xf>
    <xf numFmtId="0" fontId="12" fillId="0" borderId="21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20" fontId="32" fillId="0" borderId="12" xfId="0" applyNumberFormat="1" applyFont="1" applyBorder="1" applyAlignment="1">
      <alignment horizontal="center" vertical="distributed" wrapText="1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left" vertical="distributed" wrapText="1"/>
    </xf>
    <xf numFmtId="0" fontId="2" fillId="0" borderId="0" xfId="0" applyFont="1" applyBorder="1" applyAlignment="1">
      <alignment/>
    </xf>
    <xf numFmtId="20" fontId="0" fillId="0" borderId="0" xfId="0" applyNumberFormat="1" applyBorder="1" applyAlignment="1">
      <alignment/>
    </xf>
    <xf numFmtId="0" fontId="9" fillId="0" borderId="33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20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justify" wrapText="1"/>
    </xf>
    <xf numFmtId="0" fontId="51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20" fontId="32" fillId="0" borderId="12" xfId="0" applyNumberFormat="1" applyFont="1" applyBorder="1" applyAlignment="1">
      <alignment horizontal="center" vertical="top"/>
    </xf>
    <xf numFmtId="20" fontId="31" fillId="0" borderId="0" xfId="0" applyNumberFormat="1" applyFont="1" applyBorder="1" applyAlignment="1">
      <alignment horizontal="center"/>
    </xf>
    <xf numFmtId="20" fontId="32" fillId="0" borderId="0" xfId="0" applyNumberFormat="1" applyFont="1" applyBorder="1" applyAlignment="1">
      <alignment vertical="justify" wrapText="1"/>
    </xf>
    <xf numFmtId="0" fontId="9" fillId="0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35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20" fontId="32" fillId="0" borderId="18" xfId="0" applyNumberFormat="1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/>
    </xf>
    <xf numFmtId="0" fontId="9" fillId="0" borderId="50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20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53" fillId="0" borderId="53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0" fillId="0" borderId="3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32" fillId="0" borderId="49" xfId="0" applyFont="1" applyBorder="1" applyAlignment="1">
      <alignment vertical="top" wrapText="1"/>
    </xf>
    <xf numFmtId="0" fontId="31" fillId="0" borderId="21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20" fontId="32" fillId="0" borderId="24" xfId="0" applyNumberFormat="1" applyFont="1" applyBorder="1" applyAlignment="1">
      <alignment horizontal="center" vertical="top" wrapText="1"/>
    </xf>
    <xf numFmtId="20" fontId="32" fillId="0" borderId="31" xfId="0" applyNumberFormat="1" applyFont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 wrapText="1"/>
    </xf>
    <xf numFmtId="0" fontId="32" fillId="0" borderId="32" xfId="0" applyFont="1" applyBorder="1" applyAlignment="1">
      <alignment vertical="top" wrapText="1"/>
    </xf>
    <xf numFmtId="0" fontId="0" fillId="0" borderId="14" xfId="0" applyBorder="1" applyAlignment="1">
      <alignment/>
    </xf>
    <xf numFmtId="0" fontId="35" fillId="0" borderId="14" xfId="0" applyFont="1" applyBorder="1" applyAlignment="1">
      <alignment vertical="top" wrapText="1"/>
    </xf>
    <xf numFmtId="0" fontId="32" fillId="0" borderId="44" xfId="0" applyFont="1" applyBorder="1" applyAlignment="1">
      <alignment vertical="top" wrapText="1"/>
    </xf>
    <xf numFmtId="0" fontId="35" fillId="0" borderId="44" xfId="0" applyFont="1" applyBorder="1" applyAlignment="1">
      <alignment horizontal="center" vertical="top" wrapText="1"/>
    </xf>
    <xf numFmtId="0" fontId="9" fillId="0" borderId="44" xfId="0" applyFont="1" applyBorder="1" applyAlignment="1">
      <alignment vertical="top" wrapText="1"/>
    </xf>
    <xf numFmtId="0" fontId="15" fillId="0" borderId="21" xfId="0" applyFont="1" applyBorder="1" applyAlignment="1">
      <alignment horizontal="center"/>
    </xf>
    <xf numFmtId="0" fontId="38" fillId="0" borderId="44" xfId="0" applyFont="1" applyBorder="1" applyAlignment="1">
      <alignment horizontal="center" vertical="top" wrapText="1"/>
    </xf>
    <xf numFmtId="0" fontId="41" fillId="0" borderId="44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39" fillId="0" borderId="44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38" fillId="0" borderId="18" xfId="0" applyFont="1" applyBorder="1" applyAlignment="1">
      <alignment horizontal="center" vertical="top" wrapText="1"/>
    </xf>
    <xf numFmtId="0" fontId="38" fillId="0" borderId="46" xfId="0" applyFont="1" applyBorder="1" applyAlignment="1">
      <alignment horizontal="center" vertical="top" wrapText="1"/>
    </xf>
    <xf numFmtId="0" fontId="38" fillId="0" borderId="45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46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5" fillId="0" borderId="35" xfId="0" applyFont="1" applyBorder="1" applyAlignment="1">
      <alignment horizontal="center" vertical="top" wrapText="1"/>
    </xf>
    <xf numFmtId="0" fontId="45" fillId="0" borderId="55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0" fillId="0" borderId="32" xfId="0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7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10" fillId="0" borderId="33" xfId="0" applyFont="1" applyBorder="1" applyAlignment="1">
      <alignment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/>
    </xf>
    <xf numFmtId="0" fontId="38" fillId="0" borderId="22" xfId="0" applyFont="1" applyBorder="1" applyAlignment="1">
      <alignment horizontal="center" vertical="top" wrapText="1"/>
    </xf>
    <xf numFmtId="0" fontId="38" fillId="0" borderId="62" xfId="0" applyFont="1" applyBorder="1" applyAlignment="1">
      <alignment horizontal="center" vertical="top" wrapText="1"/>
    </xf>
    <xf numFmtId="0" fontId="39" fillId="0" borderId="43" xfId="0" applyFont="1" applyBorder="1" applyAlignment="1">
      <alignment horizontal="center" vertical="top" wrapText="1"/>
    </xf>
    <xf numFmtId="0" fontId="38" fillId="0" borderId="4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9" fillId="0" borderId="45" xfId="0" applyFont="1" applyBorder="1" applyAlignment="1">
      <alignment vertical="top" wrapText="1"/>
    </xf>
    <xf numFmtId="0" fontId="0" fillId="0" borderId="46" xfId="0" applyBorder="1" applyAlignment="1">
      <alignment/>
    </xf>
    <xf numFmtId="20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0" fontId="3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2" fillId="0" borderId="48" xfId="0" applyFont="1" applyFill="1" applyBorder="1" applyAlignment="1">
      <alignment vertical="top" wrapText="1"/>
    </xf>
    <xf numFmtId="20" fontId="3" fillId="0" borderId="2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2" fillId="0" borderId="0" xfId="0" applyFont="1" applyBorder="1" applyAlignment="1">
      <alignment vertical="top" wrapText="1"/>
    </xf>
    <xf numFmtId="2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66" xfId="0" applyFont="1" applyBorder="1" applyAlignment="1">
      <alignment/>
    </xf>
    <xf numFmtId="0" fontId="17" fillId="0" borderId="0" xfId="0" applyFont="1" applyBorder="1" applyAlignment="1">
      <alignment/>
    </xf>
    <xf numFmtId="20" fontId="17" fillId="0" borderId="0" xfId="0" applyNumberFormat="1" applyFont="1" applyBorder="1" applyAlignment="1">
      <alignment horizontal="center"/>
    </xf>
    <xf numFmtId="0" fontId="17" fillId="0" borderId="66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66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31" fillId="0" borderId="66" xfId="0" applyFont="1" applyBorder="1" applyAlignment="1">
      <alignment wrapText="1"/>
    </xf>
    <xf numFmtId="0" fontId="31" fillId="0" borderId="0" xfId="0" applyFont="1" applyBorder="1" applyAlignment="1">
      <alignment wrapText="1"/>
    </xf>
    <xf numFmtId="2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justify" wrapText="1"/>
    </xf>
    <xf numFmtId="20" fontId="32" fillId="0" borderId="12" xfId="0" applyNumberFormat="1" applyFont="1" applyBorder="1" applyAlignment="1">
      <alignment horizontal="center" vertical="justify" wrapText="1"/>
    </xf>
    <xf numFmtId="20" fontId="32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distributed" wrapText="1"/>
    </xf>
    <xf numFmtId="20" fontId="32" fillId="0" borderId="0" xfId="0" applyNumberFormat="1" applyFont="1" applyBorder="1" applyAlignment="1">
      <alignment horizontal="center" vertical="distributed" wrapText="1"/>
    </xf>
    <xf numFmtId="0" fontId="15" fillId="0" borderId="12" xfId="0" applyFont="1" applyBorder="1" applyAlignment="1">
      <alignment/>
    </xf>
    <xf numFmtId="0" fontId="9" fillId="0" borderId="12" xfId="0" applyFont="1" applyBorder="1" applyAlignment="1">
      <alignment horizontal="left" vertical="distributed" wrapText="1"/>
    </xf>
    <xf numFmtId="20" fontId="32" fillId="0" borderId="11" xfId="0" applyNumberFormat="1" applyFont="1" applyBorder="1" applyAlignment="1">
      <alignment horizontal="center" vertical="top" wrapText="1"/>
    </xf>
    <xf numFmtId="20" fontId="32" fillId="0" borderId="12" xfId="0" applyNumberFormat="1" applyFont="1" applyBorder="1" applyAlignment="1">
      <alignment horizontal="center" vertical="distributed" wrapText="1"/>
    </xf>
    <xf numFmtId="20" fontId="32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justify" wrapText="1"/>
    </xf>
    <xf numFmtId="20" fontId="31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/>
    </xf>
    <xf numFmtId="20" fontId="31" fillId="0" borderId="18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" fontId="31" fillId="0" borderId="0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20" fontId="31" fillId="0" borderId="5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0" fontId="32" fillId="0" borderId="14" xfId="0" applyNumberFormat="1" applyFont="1" applyBorder="1" applyAlignment="1">
      <alignment horizontal="center"/>
    </xf>
    <xf numFmtId="20" fontId="32" fillId="0" borderId="18" xfId="0" applyNumberFormat="1" applyFont="1" applyBorder="1" applyAlignment="1">
      <alignment horizontal="center"/>
    </xf>
    <xf numFmtId="20" fontId="32" fillId="0" borderId="59" xfId="0" applyNumberFormat="1" applyFont="1" applyBorder="1" applyAlignment="1">
      <alignment horizontal="center"/>
    </xf>
    <xf numFmtId="0" fontId="9" fillId="0" borderId="67" xfId="0" applyFont="1" applyBorder="1" applyAlignment="1">
      <alignment/>
    </xf>
    <xf numFmtId="0" fontId="9" fillId="0" borderId="67" xfId="0" applyFont="1" applyBorder="1" applyAlignment="1">
      <alignment wrapText="1"/>
    </xf>
    <xf numFmtId="0" fontId="9" fillId="0" borderId="68" xfId="0" applyFont="1" applyBorder="1" applyAlignment="1">
      <alignment wrapText="1"/>
    </xf>
    <xf numFmtId="20" fontId="32" fillId="0" borderId="24" xfId="0" applyNumberFormat="1" applyFont="1" applyBorder="1" applyAlignment="1">
      <alignment horizontal="center"/>
    </xf>
    <xf numFmtId="20" fontId="32" fillId="0" borderId="31" xfId="0" applyNumberFormat="1" applyFont="1" applyBorder="1" applyAlignment="1">
      <alignment horizontal="center"/>
    </xf>
    <xf numFmtId="20" fontId="32" fillId="0" borderId="39" xfId="0" applyNumberFormat="1" applyFont="1" applyBorder="1" applyAlignment="1">
      <alignment horizontal="center"/>
    </xf>
    <xf numFmtId="20" fontId="32" fillId="0" borderId="6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distributed" wrapText="1"/>
    </xf>
    <xf numFmtId="20" fontId="32" fillId="0" borderId="0" xfId="0" applyNumberFormat="1" applyFont="1" applyBorder="1" applyAlignment="1">
      <alignment horizontal="center" vertical="distributed" wrapText="1"/>
    </xf>
    <xf numFmtId="0" fontId="9" fillId="0" borderId="0" xfId="0" applyFont="1" applyBorder="1" applyAlignment="1">
      <alignment horizontal="left"/>
    </xf>
    <xf numFmtId="20" fontId="32" fillId="0" borderId="0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left" vertical="distributed" wrapText="1"/>
    </xf>
    <xf numFmtId="0" fontId="9" fillId="0" borderId="19" xfId="0" applyFont="1" applyBorder="1" applyAlignment="1">
      <alignment wrapText="1"/>
    </xf>
    <xf numFmtId="20" fontId="32" fillId="0" borderId="60" xfId="0" applyNumberFormat="1" applyFont="1" applyBorder="1" applyAlignment="1">
      <alignment horizontal="center"/>
    </xf>
    <xf numFmtId="0" fontId="9" fillId="0" borderId="70" xfId="0" applyFont="1" applyBorder="1" applyAlignment="1">
      <alignment wrapText="1"/>
    </xf>
    <xf numFmtId="20" fontId="32" fillId="0" borderId="59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/>
    </xf>
    <xf numFmtId="0" fontId="15" fillId="0" borderId="37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1" fillId="0" borderId="4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31" fillId="0" borderId="4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justify" wrapText="1"/>
    </xf>
    <xf numFmtId="0" fontId="7" fillId="0" borderId="0" xfId="0" applyFont="1" applyAlignment="1">
      <alignment horizontal="center"/>
    </xf>
    <xf numFmtId="0" fontId="9" fillId="0" borderId="12" xfId="0" applyFont="1" applyBorder="1" applyAlignment="1">
      <alignment horizontal="left" vertical="justify" wrapText="1"/>
    </xf>
    <xf numFmtId="0" fontId="0" fillId="0" borderId="0" xfId="0" applyAlignment="1">
      <alignment horizontal="center"/>
    </xf>
    <xf numFmtId="0" fontId="31" fillId="0" borderId="2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32" fillId="0" borderId="54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justify"/>
    </xf>
    <xf numFmtId="0" fontId="9" fillId="0" borderId="12" xfId="0" applyFont="1" applyBorder="1" applyAlignment="1">
      <alignment horizontal="center" vertical="justify" wrapText="1"/>
    </xf>
    <xf numFmtId="0" fontId="12" fillId="0" borderId="33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25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4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distributed" wrapText="1"/>
    </xf>
    <xf numFmtId="0" fontId="9" fillId="0" borderId="37" xfId="0" applyFont="1" applyBorder="1" applyAlignment="1">
      <alignment horizontal="center" vertical="distributed" wrapText="1"/>
    </xf>
    <xf numFmtId="0" fontId="9" fillId="0" borderId="21" xfId="0" applyFont="1" applyBorder="1" applyAlignment="1">
      <alignment horizontal="center" vertical="distributed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left" wrapText="1"/>
    </xf>
    <xf numFmtId="0" fontId="17" fillId="0" borderId="48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9" fillId="0" borderId="72" xfId="0" applyFont="1" applyBorder="1" applyAlignment="1">
      <alignment horizontal="left" vertical="distributed" wrapText="1"/>
    </xf>
    <xf numFmtId="0" fontId="9" fillId="0" borderId="12" xfId="0" applyFont="1" applyBorder="1" applyAlignment="1">
      <alignment horizontal="left" vertical="distributed" wrapText="1"/>
    </xf>
    <xf numFmtId="0" fontId="10" fillId="0" borderId="33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left" vertical="distributed" wrapText="1"/>
    </xf>
    <xf numFmtId="20" fontId="32" fillId="0" borderId="33" xfId="0" applyNumberFormat="1" applyFont="1" applyBorder="1" applyAlignment="1">
      <alignment horizontal="center" vertical="distributed" wrapText="1"/>
    </xf>
    <xf numFmtId="20" fontId="32" fillId="0" borderId="21" xfId="0" applyNumberFormat="1" applyFont="1" applyBorder="1" applyAlignment="1">
      <alignment horizontal="center" vertical="distributed" wrapText="1"/>
    </xf>
    <xf numFmtId="20" fontId="32" fillId="0" borderId="33" xfId="0" applyNumberFormat="1" applyFont="1" applyBorder="1" applyAlignment="1">
      <alignment horizontal="center" vertical="distributed" wrapText="1"/>
    </xf>
    <xf numFmtId="20" fontId="32" fillId="0" borderId="21" xfId="0" applyNumberFormat="1" applyFont="1" applyBorder="1" applyAlignment="1">
      <alignment horizontal="center" vertical="distributed" wrapText="1"/>
    </xf>
    <xf numFmtId="0" fontId="12" fillId="0" borderId="12" xfId="0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6" fillId="0" borderId="73" xfId="0" applyFont="1" applyBorder="1" applyAlignment="1">
      <alignment wrapText="1"/>
    </xf>
    <xf numFmtId="0" fontId="27" fillId="0" borderId="38" xfId="0" applyFont="1" applyBorder="1" applyAlignment="1">
      <alignment wrapText="1"/>
    </xf>
    <xf numFmtId="0" fontId="12" fillId="0" borderId="33" xfId="0" applyFont="1" applyBorder="1" applyAlignment="1">
      <alignment horizontal="center" vertical="distributed" wrapText="1"/>
    </xf>
    <xf numFmtId="0" fontId="12" fillId="0" borderId="21" xfId="0" applyFont="1" applyBorder="1" applyAlignment="1">
      <alignment horizontal="center" vertical="distributed" wrapText="1"/>
    </xf>
    <xf numFmtId="0" fontId="4" fillId="0" borderId="33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20" fontId="32" fillId="0" borderId="33" xfId="0" applyNumberFormat="1" applyFont="1" applyBorder="1" applyAlignment="1">
      <alignment horizontal="center" vertical="top" wrapText="1"/>
    </xf>
    <xf numFmtId="20" fontId="32" fillId="0" borderId="21" xfId="0" applyNumberFormat="1" applyFont="1" applyBorder="1" applyAlignment="1">
      <alignment horizontal="center" vertical="top" wrapText="1"/>
    </xf>
    <xf numFmtId="0" fontId="9" fillId="0" borderId="33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7" fillId="0" borderId="33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0" fillId="0" borderId="7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0" fillId="0" borderId="32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24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9" fillId="0" borderId="44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32" fillId="0" borderId="36" xfId="0" applyFont="1" applyBorder="1" applyAlignment="1">
      <alignment horizontal="left"/>
    </xf>
    <xf numFmtId="0" fontId="32" fillId="0" borderId="4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3" fillId="0" borderId="33" xfId="0" applyFont="1" applyBorder="1" applyAlignment="1">
      <alignment horizontal="center" vertical="top" wrapText="1"/>
    </xf>
    <xf numFmtId="0" fontId="43" fillId="0" borderId="37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20" fillId="0" borderId="12" xfId="0" applyFont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zoomScalePageLayoutView="0" workbookViewId="0" topLeftCell="A90">
      <selection activeCell="O99" sqref="O99"/>
    </sheetView>
  </sheetViews>
  <sheetFormatPr defaultColWidth="8.796875" defaultRowHeight="14.25"/>
  <cols>
    <col min="1" max="1" width="16" style="0" customWidth="1"/>
    <col min="2" max="2" width="7.3984375" style="0" customWidth="1"/>
    <col min="3" max="3" width="5.8984375" style="0" customWidth="1"/>
    <col min="4" max="4" width="5" style="0" customWidth="1"/>
    <col min="5" max="5" width="4.59765625" style="0" customWidth="1"/>
    <col min="6" max="6" width="4.8984375" style="0" customWidth="1"/>
    <col min="7" max="7" width="5.3984375" style="0" customWidth="1"/>
    <col min="8" max="8" width="4.5" style="0" customWidth="1"/>
    <col min="9" max="9" width="4.19921875" style="0" customWidth="1"/>
    <col min="10" max="10" width="4.3984375" style="0" customWidth="1"/>
    <col min="11" max="11" width="5.19921875" style="0" customWidth="1"/>
    <col min="12" max="12" width="5.69921875" style="0" customWidth="1"/>
    <col min="13" max="14" width="4.59765625" style="0" customWidth="1"/>
    <col min="15" max="15" width="6.5" style="0" customWidth="1"/>
  </cols>
  <sheetData>
    <row r="1" spans="11:14" ht="0.75" customHeight="1">
      <c r="K1" s="454"/>
      <c r="L1" s="454"/>
      <c r="M1" s="454"/>
      <c r="N1" s="23"/>
    </row>
    <row r="2" spans="1:14" ht="30" customHeight="1">
      <c r="A2" s="455" t="s">
        <v>138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270"/>
    </row>
    <row r="3" spans="1:2" ht="15">
      <c r="A3" s="3" t="s">
        <v>1</v>
      </c>
      <c r="B3" s="2" t="s">
        <v>0</v>
      </c>
    </row>
    <row r="4" ht="8.25" customHeight="1" thickBot="1"/>
    <row r="5" spans="1:15" ht="14.25" customHeight="1" thickBot="1">
      <c r="A5" s="449" t="s">
        <v>51</v>
      </c>
      <c r="B5" s="449" t="s">
        <v>19</v>
      </c>
      <c r="C5" s="443" t="s">
        <v>66</v>
      </c>
      <c r="D5" s="444"/>
      <c r="E5" s="444"/>
      <c r="F5" s="445"/>
      <c r="G5" s="443" t="s">
        <v>87</v>
      </c>
      <c r="H5" s="444"/>
      <c r="I5" s="444"/>
      <c r="J5" s="445"/>
      <c r="K5" s="443" t="s">
        <v>2</v>
      </c>
      <c r="L5" s="444"/>
      <c r="M5" s="444"/>
      <c r="N5" s="445"/>
      <c r="O5" s="463" t="s">
        <v>139</v>
      </c>
    </row>
    <row r="6" spans="1:15" ht="15" thickBot="1">
      <c r="A6" s="458"/>
      <c r="B6" s="458"/>
      <c r="C6" s="446"/>
      <c r="D6" s="447"/>
      <c r="E6" s="447"/>
      <c r="F6" s="448"/>
      <c r="G6" s="446"/>
      <c r="H6" s="447"/>
      <c r="I6" s="447"/>
      <c r="J6" s="448"/>
      <c r="K6" s="446"/>
      <c r="L6" s="447"/>
      <c r="M6" s="447"/>
      <c r="N6" s="448"/>
      <c r="O6" s="464"/>
    </row>
    <row r="7" spans="1:15" ht="14.25" customHeight="1" thickBot="1">
      <c r="A7" s="458"/>
      <c r="B7" s="458"/>
      <c r="C7" s="443" t="s">
        <v>4</v>
      </c>
      <c r="D7" s="444"/>
      <c r="E7" s="444"/>
      <c r="F7" s="445"/>
      <c r="G7" s="443" t="s">
        <v>89</v>
      </c>
      <c r="H7" s="444"/>
      <c r="I7" s="444"/>
      <c r="J7" s="445"/>
      <c r="K7" s="443" t="s">
        <v>89</v>
      </c>
      <c r="L7" s="444"/>
      <c r="M7" s="444"/>
      <c r="N7" s="445"/>
      <c r="O7" s="464"/>
    </row>
    <row r="8" spans="1:15" ht="15" thickBot="1">
      <c r="A8" s="458"/>
      <c r="B8" s="458"/>
      <c r="C8" s="446"/>
      <c r="D8" s="447"/>
      <c r="E8" s="447"/>
      <c r="F8" s="448"/>
      <c r="G8" s="446"/>
      <c r="H8" s="447"/>
      <c r="I8" s="447"/>
      <c r="J8" s="448"/>
      <c r="K8" s="446"/>
      <c r="L8" s="447"/>
      <c r="M8" s="447"/>
      <c r="N8" s="448"/>
      <c r="O8" s="464"/>
    </row>
    <row r="9" spans="1:15" ht="15" thickBot="1">
      <c r="A9" s="458"/>
      <c r="B9" s="458"/>
      <c r="C9" s="443" t="s">
        <v>11</v>
      </c>
      <c r="D9" s="449" t="s">
        <v>12</v>
      </c>
      <c r="E9" s="449" t="s">
        <v>21</v>
      </c>
      <c r="F9" s="449" t="s">
        <v>47</v>
      </c>
      <c r="G9" s="449" t="s">
        <v>5</v>
      </c>
      <c r="H9" s="449" t="s">
        <v>6</v>
      </c>
      <c r="I9" s="449" t="s">
        <v>21</v>
      </c>
      <c r="J9" s="449" t="s">
        <v>47</v>
      </c>
      <c r="K9" s="449" t="s">
        <v>8</v>
      </c>
      <c r="L9" s="449" t="s">
        <v>9</v>
      </c>
      <c r="M9" s="449" t="s">
        <v>263</v>
      </c>
      <c r="N9" s="449" t="s">
        <v>47</v>
      </c>
      <c r="O9" s="464"/>
    </row>
    <row r="10" spans="1:15" ht="6.75" customHeight="1" thickBot="1">
      <c r="A10" s="456"/>
      <c r="B10" s="456"/>
      <c r="C10" s="457"/>
      <c r="D10" s="456"/>
      <c r="E10" s="459"/>
      <c r="F10" s="450"/>
      <c r="G10" s="459"/>
      <c r="H10" s="459"/>
      <c r="I10" s="459"/>
      <c r="J10" s="450"/>
      <c r="K10" s="459"/>
      <c r="L10" s="459"/>
      <c r="M10" s="459"/>
      <c r="N10" s="450"/>
      <c r="O10" s="464"/>
    </row>
    <row r="11" spans="1:15" ht="15" hidden="1" thickBot="1">
      <c r="A11" s="164"/>
      <c r="B11" s="165"/>
      <c r="C11" s="280" t="s">
        <v>13</v>
      </c>
      <c r="D11" s="281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166"/>
    </row>
    <row r="12" spans="1:15" ht="18" customHeight="1" thickBot="1">
      <c r="A12" s="59" t="s">
        <v>112</v>
      </c>
      <c r="B12" s="278">
        <v>0.2708333333333333</v>
      </c>
      <c r="C12" s="111">
        <v>1</v>
      </c>
      <c r="D12" s="168"/>
      <c r="E12" s="168"/>
      <c r="F12" s="167"/>
      <c r="G12" s="284"/>
      <c r="H12" s="168"/>
      <c r="I12" s="168"/>
      <c r="J12" s="167"/>
      <c r="K12" s="110"/>
      <c r="L12" s="169">
        <v>1</v>
      </c>
      <c r="M12" s="111"/>
      <c r="N12" s="112"/>
      <c r="O12" s="276">
        <f>SUM(C12:M12)</f>
        <v>2</v>
      </c>
    </row>
    <row r="13" spans="1:15" ht="18" customHeight="1" thickBot="1">
      <c r="A13" s="59" t="s">
        <v>142</v>
      </c>
      <c r="B13" s="278">
        <v>0.27291666666666664</v>
      </c>
      <c r="C13" s="169">
        <v>1</v>
      </c>
      <c r="D13" s="168"/>
      <c r="E13" s="168"/>
      <c r="F13" s="167"/>
      <c r="G13" s="284"/>
      <c r="H13" s="168"/>
      <c r="I13" s="168"/>
      <c r="J13" s="167"/>
      <c r="K13" s="110"/>
      <c r="L13" s="111"/>
      <c r="M13" s="111"/>
      <c r="N13" s="112"/>
      <c r="O13" s="276">
        <f>SUM(C13:M13)</f>
        <v>1</v>
      </c>
    </row>
    <row r="14" spans="1:15" ht="25.5" customHeight="1" thickBot="1">
      <c r="A14" s="59" t="s">
        <v>141</v>
      </c>
      <c r="B14" s="278">
        <v>0.2743055555555555</v>
      </c>
      <c r="C14" s="111">
        <v>7</v>
      </c>
      <c r="D14" s="168"/>
      <c r="E14" s="168"/>
      <c r="F14" s="167"/>
      <c r="G14" s="284"/>
      <c r="H14" s="168"/>
      <c r="I14" s="168"/>
      <c r="J14" s="167"/>
      <c r="K14" s="110"/>
      <c r="L14" s="111"/>
      <c r="M14" s="111">
        <v>5</v>
      </c>
      <c r="N14" s="112"/>
      <c r="O14" s="276">
        <f>SUM(C14:M14)</f>
        <v>12</v>
      </c>
    </row>
    <row r="15" spans="1:15" ht="27" customHeight="1" thickBot="1">
      <c r="A15" s="59" t="s">
        <v>135</v>
      </c>
      <c r="B15" s="278">
        <v>0.27569444444444446</v>
      </c>
      <c r="C15" s="111">
        <v>4</v>
      </c>
      <c r="D15" s="111"/>
      <c r="E15" s="111"/>
      <c r="F15" s="112"/>
      <c r="G15" s="284"/>
      <c r="H15" s="168"/>
      <c r="I15" s="168"/>
      <c r="J15" s="167"/>
      <c r="K15" s="110"/>
      <c r="L15" s="111"/>
      <c r="M15" s="111"/>
      <c r="N15" s="112"/>
      <c r="O15" s="276">
        <f aca="true" t="shared" si="0" ref="O15:O40">SUM(C15:M15)</f>
        <v>4</v>
      </c>
    </row>
    <row r="16" spans="1:15" ht="15" thickBot="1">
      <c r="A16" s="59" t="s">
        <v>113</v>
      </c>
      <c r="B16" s="278">
        <v>0.27708333333333335</v>
      </c>
      <c r="C16" s="111"/>
      <c r="D16" s="111"/>
      <c r="E16" s="111"/>
      <c r="F16" s="112"/>
      <c r="G16" s="284"/>
      <c r="H16" s="168"/>
      <c r="I16" s="168"/>
      <c r="J16" s="167"/>
      <c r="K16" s="110"/>
      <c r="L16" s="111">
        <v>4</v>
      </c>
      <c r="M16" s="111"/>
      <c r="N16" s="112"/>
      <c r="O16" s="276">
        <f t="shared" si="0"/>
        <v>4</v>
      </c>
    </row>
    <row r="17" spans="1:15" ht="15" customHeight="1" thickBot="1">
      <c r="A17" s="59" t="s">
        <v>132</v>
      </c>
      <c r="B17" s="278">
        <v>0.2791666666666667</v>
      </c>
      <c r="C17" s="111">
        <v>2</v>
      </c>
      <c r="D17" s="168"/>
      <c r="E17" s="168"/>
      <c r="F17" s="167"/>
      <c r="G17" s="284"/>
      <c r="H17" s="168"/>
      <c r="I17" s="168"/>
      <c r="J17" s="167"/>
      <c r="K17" s="110"/>
      <c r="L17" s="111"/>
      <c r="M17" s="111"/>
      <c r="N17" s="112"/>
      <c r="O17" s="276">
        <f t="shared" si="0"/>
        <v>2</v>
      </c>
    </row>
    <row r="18" spans="1:15" ht="15" thickBot="1">
      <c r="A18" s="59" t="s">
        <v>143</v>
      </c>
      <c r="B18" s="278">
        <v>0.28125</v>
      </c>
      <c r="C18" s="111">
        <v>3</v>
      </c>
      <c r="D18" s="168"/>
      <c r="E18" s="168"/>
      <c r="F18" s="167"/>
      <c r="G18" s="284"/>
      <c r="H18" s="168"/>
      <c r="I18" s="168"/>
      <c r="J18" s="167"/>
      <c r="K18" s="110"/>
      <c r="L18" s="282"/>
      <c r="M18" s="111"/>
      <c r="N18" s="112"/>
      <c r="O18" s="276">
        <f t="shared" si="0"/>
        <v>3</v>
      </c>
    </row>
    <row r="19" spans="1:15" ht="24.75" thickBot="1">
      <c r="A19" s="59" t="s">
        <v>144</v>
      </c>
      <c r="B19" s="278">
        <v>0.2833333333333333</v>
      </c>
      <c r="C19" s="111">
        <v>1</v>
      </c>
      <c r="D19" s="168"/>
      <c r="E19" s="168"/>
      <c r="F19" s="167"/>
      <c r="G19" s="284"/>
      <c r="H19" s="168"/>
      <c r="I19" s="168"/>
      <c r="J19" s="167"/>
      <c r="K19" s="110"/>
      <c r="L19" s="169">
        <v>1</v>
      </c>
      <c r="M19" s="111"/>
      <c r="N19" s="112"/>
      <c r="O19" s="276">
        <f t="shared" si="0"/>
        <v>2</v>
      </c>
    </row>
    <row r="20" spans="1:15" ht="15" thickBot="1">
      <c r="A20" s="59" t="s">
        <v>133</v>
      </c>
      <c r="B20" s="278">
        <v>0.2847222222222222</v>
      </c>
      <c r="C20" s="111">
        <v>4</v>
      </c>
      <c r="D20" s="168"/>
      <c r="E20" s="168"/>
      <c r="F20" s="167"/>
      <c r="G20" s="284"/>
      <c r="H20" s="168"/>
      <c r="I20" s="168"/>
      <c r="J20" s="167"/>
      <c r="K20" s="110"/>
      <c r="L20" s="111"/>
      <c r="M20" s="111"/>
      <c r="N20" s="112"/>
      <c r="O20" s="276">
        <f t="shared" si="0"/>
        <v>4</v>
      </c>
    </row>
    <row r="21" spans="1:15" ht="13.5" customHeight="1" thickBot="1">
      <c r="A21" s="59" t="s">
        <v>261</v>
      </c>
      <c r="B21" s="278">
        <v>0.2881944444444445</v>
      </c>
      <c r="C21" s="111"/>
      <c r="D21" s="168"/>
      <c r="E21" s="168"/>
      <c r="F21" s="167"/>
      <c r="G21" s="284"/>
      <c r="H21" s="168"/>
      <c r="I21" s="168"/>
      <c r="J21" s="167"/>
      <c r="K21" s="110"/>
      <c r="L21" s="111"/>
      <c r="M21" s="111"/>
      <c r="N21" s="112"/>
      <c r="O21" s="276">
        <f t="shared" si="0"/>
        <v>0</v>
      </c>
    </row>
    <row r="22" spans="1:15" ht="29.25" customHeight="1" thickBot="1">
      <c r="A22" s="59" t="s">
        <v>137</v>
      </c>
      <c r="B22" s="278">
        <v>0.2902777777777778</v>
      </c>
      <c r="C22" s="111">
        <v>5</v>
      </c>
      <c r="D22" s="168"/>
      <c r="E22" s="168"/>
      <c r="F22" s="167"/>
      <c r="G22" s="284"/>
      <c r="H22" s="168"/>
      <c r="I22" s="168"/>
      <c r="J22" s="167"/>
      <c r="K22" s="110"/>
      <c r="L22" s="111"/>
      <c r="M22" s="111"/>
      <c r="N22" s="112"/>
      <c r="O22" s="276">
        <f t="shared" si="0"/>
        <v>5</v>
      </c>
    </row>
    <row r="23" spans="1:15" ht="27.75" customHeight="1" thickBot="1">
      <c r="A23" s="59" t="s">
        <v>145</v>
      </c>
      <c r="B23" s="278">
        <v>0.2916666666666667</v>
      </c>
      <c r="C23" s="111"/>
      <c r="D23" s="168"/>
      <c r="E23" s="168"/>
      <c r="F23" s="167"/>
      <c r="G23" s="110"/>
      <c r="H23" s="169">
        <v>2</v>
      </c>
      <c r="I23" s="111"/>
      <c r="J23" s="112"/>
      <c r="K23" s="110"/>
      <c r="L23" s="111"/>
      <c r="M23" s="111"/>
      <c r="N23" s="112"/>
      <c r="O23" s="276">
        <f t="shared" si="0"/>
        <v>2</v>
      </c>
    </row>
    <row r="24" spans="1:15" ht="27" customHeight="1" thickBot="1">
      <c r="A24" s="59" t="s">
        <v>146</v>
      </c>
      <c r="B24" s="113" t="s">
        <v>155</v>
      </c>
      <c r="C24" s="111">
        <v>1</v>
      </c>
      <c r="D24" s="168"/>
      <c r="E24" s="168"/>
      <c r="F24" s="167"/>
      <c r="G24" s="110"/>
      <c r="H24" s="111"/>
      <c r="I24" s="111"/>
      <c r="J24" s="112"/>
      <c r="K24" s="110"/>
      <c r="L24" s="111"/>
      <c r="M24" s="111"/>
      <c r="N24" s="112"/>
      <c r="O24" s="276">
        <f t="shared" si="0"/>
        <v>1</v>
      </c>
    </row>
    <row r="25" spans="1:15" ht="14.25" customHeight="1" thickBot="1">
      <c r="A25" s="59" t="s">
        <v>147</v>
      </c>
      <c r="B25" s="278">
        <v>0.29444444444444445</v>
      </c>
      <c r="C25" s="111"/>
      <c r="D25" s="168"/>
      <c r="E25" s="168"/>
      <c r="F25" s="167"/>
      <c r="G25" s="110"/>
      <c r="H25" s="169">
        <v>1</v>
      </c>
      <c r="I25" s="111"/>
      <c r="J25" s="112"/>
      <c r="K25" s="110"/>
      <c r="L25" s="111"/>
      <c r="M25" s="111"/>
      <c r="N25" s="112"/>
      <c r="O25" s="276">
        <f t="shared" si="0"/>
        <v>1</v>
      </c>
    </row>
    <row r="26" spans="1:15" ht="15" customHeight="1" thickBot="1">
      <c r="A26" s="59" t="s">
        <v>114</v>
      </c>
      <c r="B26" s="278">
        <v>0.29583333333333334</v>
      </c>
      <c r="C26" s="111">
        <v>12</v>
      </c>
      <c r="D26" s="168"/>
      <c r="E26" s="168"/>
      <c r="F26" s="167"/>
      <c r="G26" s="110"/>
      <c r="H26" s="111"/>
      <c r="I26" s="111"/>
      <c r="J26" s="112"/>
      <c r="K26" s="110"/>
      <c r="L26" s="111">
        <v>3</v>
      </c>
      <c r="M26" s="111"/>
      <c r="N26" s="112"/>
      <c r="O26" s="276">
        <f t="shared" si="0"/>
        <v>15</v>
      </c>
    </row>
    <row r="27" spans="1:15" ht="27" customHeight="1" thickBot="1">
      <c r="A27" s="59" t="s">
        <v>148</v>
      </c>
      <c r="B27" s="113" t="s">
        <v>156</v>
      </c>
      <c r="C27" s="111">
        <v>1</v>
      </c>
      <c r="D27" s="168"/>
      <c r="E27" s="168"/>
      <c r="F27" s="167"/>
      <c r="G27" s="285">
        <v>1</v>
      </c>
      <c r="H27" s="111"/>
      <c r="I27" s="111"/>
      <c r="J27" s="112"/>
      <c r="K27" s="110"/>
      <c r="L27" s="111"/>
      <c r="M27" s="111"/>
      <c r="N27" s="112"/>
      <c r="O27" s="276">
        <f t="shared" si="0"/>
        <v>2</v>
      </c>
    </row>
    <row r="28" spans="1:15" ht="26.25" customHeight="1" thickBot="1">
      <c r="A28" s="59" t="s">
        <v>149</v>
      </c>
      <c r="B28" s="278">
        <v>0.3</v>
      </c>
      <c r="C28" s="111">
        <v>4</v>
      </c>
      <c r="D28" s="283"/>
      <c r="E28" s="283"/>
      <c r="F28" s="170"/>
      <c r="G28" s="110"/>
      <c r="H28" s="111"/>
      <c r="I28" s="111"/>
      <c r="J28" s="112"/>
      <c r="K28" s="110"/>
      <c r="L28" s="111"/>
      <c r="M28" s="111"/>
      <c r="N28" s="112"/>
      <c r="O28" s="276">
        <f t="shared" si="0"/>
        <v>4</v>
      </c>
    </row>
    <row r="29" spans="1:15" ht="15" thickBot="1">
      <c r="A29" s="59" t="s">
        <v>115</v>
      </c>
      <c r="B29" s="278">
        <v>0.3013888888888889</v>
      </c>
      <c r="C29" s="111"/>
      <c r="D29" s="111"/>
      <c r="E29" s="111"/>
      <c r="F29" s="112"/>
      <c r="G29" s="285">
        <v>1</v>
      </c>
      <c r="H29" s="111"/>
      <c r="I29" s="111"/>
      <c r="J29" s="112"/>
      <c r="K29" s="110">
        <v>4</v>
      </c>
      <c r="L29" s="111"/>
      <c r="M29" s="111"/>
      <c r="N29" s="112"/>
      <c r="O29" s="276">
        <f t="shared" si="0"/>
        <v>5</v>
      </c>
    </row>
    <row r="30" spans="1:15" ht="15" thickBot="1">
      <c r="A30" s="59" t="s">
        <v>116</v>
      </c>
      <c r="B30" s="278">
        <v>0.30416666666666664</v>
      </c>
      <c r="C30" s="168"/>
      <c r="D30" s="168"/>
      <c r="E30" s="168"/>
      <c r="F30" s="167"/>
      <c r="G30" s="110">
        <v>33</v>
      </c>
      <c r="H30" s="111"/>
      <c r="I30" s="111"/>
      <c r="J30" s="112"/>
      <c r="K30" s="110">
        <v>4</v>
      </c>
      <c r="L30" s="111"/>
      <c r="M30" s="168"/>
      <c r="N30" s="167"/>
      <c r="O30" s="276">
        <f t="shared" si="0"/>
        <v>37</v>
      </c>
    </row>
    <row r="31" spans="1:15" ht="24.75" thickBot="1">
      <c r="A31" s="59" t="s">
        <v>150</v>
      </c>
      <c r="B31" s="278">
        <v>0.3090277777777778</v>
      </c>
      <c r="C31" s="168"/>
      <c r="D31" s="168"/>
      <c r="E31" s="168"/>
      <c r="F31" s="167"/>
      <c r="G31" s="285">
        <v>1</v>
      </c>
      <c r="H31" s="111"/>
      <c r="I31" s="111"/>
      <c r="J31" s="112"/>
      <c r="K31" s="284"/>
      <c r="L31" s="111"/>
      <c r="M31" s="168"/>
      <c r="N31" s="167"/>
      <c r="O31" s="276">
        <f t="shared" si="0"/>
        <v>1</v>
      </c>
    </row>
    <row r="32" spans="1:15" ht="15" customHeight="1" thickBot="1">
      <c r="A32" s="59" t="s">
        <v>134</v>
      </c>
      <c r="B32" s="278">
        <v>0.3125</v>
      </c>
      <c r="C32" s="168"/>
      <c r="D32" s="168"/>
      <c r="E32" s="168"/>
      <c r="F32" s="167"/>
      <c r="G32" s="110"/>
      <c r="H32" s="111"/>
      <c r="I32" s="111"/>
      <c r="J32" s="112"/>
      <c r="K32" s="284"/>
      <c r="L32" s="111"/>
      <c r="M32" s="168"/>
      <c r="N32" s="167"/>
      <c r="O32" s="276">
        <f t="shared" si="0"/>
        <v>0</v>
      </c>
    </row>
    <row r="33" spans="1:15" ht="15" customHeight="1" thickBot="1">
      <c r="A33" s="59" t="s">
        <v>152</v>
      </c>
      <c r="B33" s="278">
        <v>0.3159722222222222</v>
      </c>
      <c r="C33" s="111"/>
      <c r="D33" s="168"/>
      <c r="E33" s="168"/>
      <c r="F33" s="167"/>
      <c r="G33" s="110">
        <v>8</v>
      </c>
      <c r="H33" s="111"/>
      <c r="I33" s="111"/>
      <c r="J33" s="112"/>
      <c r="K33" s="284"/>
      <c r="L33" s="111"/>
      <c r="M33" s="168"/>
      <c r="N33" s="167"/>
      <c r="O33" s="276">
        <f t="shared" si="0"/>
        <v>8</v>
      </c>
    </row>
    <row r="34" spans="1:16" ht="15" thickBot="1">
      <c r="A34" s="59" t="s">
        <v>151</v>
      </c>
      <c r="B34" s="278">
        <v>0.3229166666666667</v>
      </c>
      <c r="C34" s="168"/>
      <c r="D34" s="168"/>
      <c r="E34" s="168"/>
      <c r="F34" s="167"/>
      <c r="G34" s="110">
        <v>7</v>
      </c>
      <c r="H34" s="168"/>
      <c r="I34" s="168"/>
      <c r="J34" s="167"/>
      <c r="K34" s="110">
        <v>5</v>
      </c>
      <c r="L34" s="111"/>
      <c r="M34" s="168"/>
      <c r="N34" s="167"/>
      <c r="O34" s="276">
        <f t="shared" si="0"/>
        <v>12</v>
      </c>
      <c r="P34" s="69"/>
    </row>
    <row r="35" spans="1:19" ht="15" thickBot="1">
      <c r="A35" s="59" t="s">
        <v>117</v>
      </c>
      <c r="B35" s="278">
        <v>0.32430555555555557</v>
      </c>
      <c r="C35" s="168"/>
      <c r="D35" s="168"/>
      <c r="E35" s="168"/>
      <c r="F35" s="167"/>
      <c r="G35" s="110">
        <v>4</v>
      </c>
      <c r="H35" s="168"/>
      <c r="I35" s="168"/>
      <c r="J35" s="167"/>
      <c r="K35" s="284"/>
      <c r="L35" s="111"/>
      <c r="M35" s="168"/>
      <c r="N35" s="167"/>
      <c r="O35" s="276">
        <f t="shared" si="0"/>
        <v>4</v>
      </c>
      <c r="P35" s="64"/>
      <c r="S35" s="244"/>
    </row>
    <row r="36" spans="1:15" ht="15" thickBot="1">
      <c r="A36" s="59" t="s">
        <v>136</v>
      </c>
      <c r="B36" s="278">
        <v>0.32569444444444445</v>
      </c>
      <c r="C36" s="40"/>
      <c r="D36" s="40"/>
      <c r="E36" s="40"/>
      <c r="F36" s="171"/>
      <c r="G36" s="110">
        <v>4</v>
      </c>
      <c r="H36" s="40"/>
      <c r="I36" s="40"/>
      <c r="J36" s="171"/>
      <c r="K36" s="110"/>
      <c r="L36" s="172"/>
      <c r="M36" s="172"/>
      <c r="N36" s="173"/>
      <c r="O36" s="276">
        <f t="shared" si="0"/>
        <v>4</v>
      </c>
    </row>
    <row r="37" spans="1:15" ht="15" thickBot="1">
      <c r="A37" s="59" t="s">
        <v>187</v>
      </c>
      <c r="B37" s="278">
        <v>0.3263888888888889</v>
      </c>
      <c r="C37" s="172"/>
      <c r="D37" s="172"/>
      <c r="E37" s="172"/>
      <c r="F37" s="173"/>
      <c r="G37" s="110">
        <v>4</v>
      </c>
      <c r="H37" s="40"/>
      <c r="I37" s="40"/>
      <c r="J37" s="171"/>
      <c r="K37" s="286"/>
      <c r="L37" s="40"/>
      <c r="M37" s="40"/>
      <c r="N37" s="171"/>
      <c r="O37" s="276">
        <f t="shared" si="0"/>
        <v>4</v>
      </c>
    </row>
    <row r="38" spans="1:17" ht="15" thickBot="1">
      <c r="A38" s="59" t="s">
        <v>153</v>
      </c>
      <c r="B38" s="278">
        <v>0.3277777777777778</v>
      </c>
      <c r="C38" s="172"/>
      <c r="D38" s="172"/>
      <c r="E38" s="172"/>
      <c r="F38" s="173"/>
      <c r="G38" s="110">
        <v>2</v>
      </c>
      <c r="H38" s="40"/>
      <c r="I38" s="40"/>
      <c r="J38" s="171"/>
      <c r="K38" s="286"/>
      <c r="L38" s="40"/>
      <c r="M38" s="40"/>
      <c r="N38" s="171"/>
      <c r="O38" s="276">
        <f t="shared" si="0"/>
        <v>2</v>
      </c>
      <c r="Q38" s="64"/>
    </row>
    <row r="39" spans="1:15" ht="14.25" customHeight="1" thickBot="1">
      <c r="A39" s="59" t="s">
        <v>118</v>
      </c>
      <c r="B39" s="278">
        <v>0.32916666666666666</v>
      </c>
      <c r="C39" s="172"/>
      <c r="D39" s="172"/>
      <c r="E39" s="172"/>
      <c r="F39" s="173"/>
      <c r="G39" s="110">
        <v>6</v>
      </c>
      <c r="H39" s="40"/>
      <c r="I39" s="40"/>
      <c r="J39" s="171"/>
      <c r="K39" s="286"/>
      <c r="L39" s="40"/>
      <c r="M39" s="40"/>
      <c r="N39" s="171"/>
      <c r="O39" s="276">
        <f t="shared" si="0"/>
        <v>6</v>
      </c>
    </row>
    <row r="40" spans="1:15" ht="15" thickBot="1">
      <c r="A40" s="59" t="s">
        <v>154</v>
      </c>
      <c r="B40" s="278">
        <v>0.33194444444444443</v>
      </c>
      <c r="C40" s="172"/>
      <c r="D40" s="172"/>
      <c r="E40" s="172"/>
      <c r="F40" s="173"/>
      <c r="G40" s="110"/>
      <c r="H40" s="40"/>
      <c r="I40" s="40"/>
      <c r="J40" s="171"/>
      <c r="K40" s="286"/>
      <c r="L40" s="40"/>
      <c r="M40" s="40"/>
      <c r="N40" s="171"/>
      <c r="O40" s="276">
        <f t="shared" si="0"/>
        <v>0</v>
      </c>
    </row>
    <row r="41" spans="1:15" ht="24.75" thickBot="1">
      <c r="A41" s="246" t="s">
        <v>260</v>
      </c>
      <c r="B41" s="279">
        <v>0.3368055555555556</v>
      </c>
      <c r="C41" s="343"/>
      <c r="D41" s="343"/>
      <c r="E41" s="343"/>
      <c r="F41" s="344"/>
      <c r="G41" s="118"/>
      <c r="H41" s="345"/>
      <c r="I41" s="345"/>
      <c r="J41" s="346"/>
      <c r="K41" s="347"/>
      <c r="L41" s="345"/>
      <c r="M41" s="345"/>
      <c r="N41" s="348"/>
      <c r="O41" s="277"/>
    </row>
    <row r="42" spans="1:15" ht="15" thickBot="1">
      <c r="A42" s="249" t="s">
        <v>15</v>
      </c>
      <c r="B42" s="250"/>
      <c r="C42" s="274">
        <f>SUM(C12:C41)</f>
        <v>46</v>
      </c>
      <c r="D42" s="274"/>
      <c r="E42" s="274"/>
      <c r="F42" s="274"/>
      <c r="G42" s="274">
        <f>SUM(G12:G41)</f>
        <v>71</v>
      </c>
      <c r="H42" s="274">
        <f>SUM(H12:H41)</f>
        <v>3</v>
      </c>
      <c r="I42" s="274"/>
      <c r="J42" s="274"/>
      <c r="K42" s="274">
        <f>SUM(K12:K41)</f>
        <v>13</v>
      </c>
      <c r="L42" s="274">
        <f>SUM(L12:L41)</f>
        <v>9</v>
      </c>
      <c r="M42" s="274">
        <f>SUM(M12:M41)</f>
        <v>5</v>
      </c>
      <c r="N42" s="274"/>
      <c r="O42" s="287">
        <f>SUM(O12:O41)</f>
        <v>147</v>
      </c>
    </row>
    <row r="43" spans="1:15" ht="15" thickBot="1">
      <c r="A43" s="249"/>
      <c r="B43" s="249"/>
      <c r="C43" s="440"/>
      <c r="D43" s="441"/>
      <c r="E43" s="441"/>
      <c r="F43" s="442"/>
      <c r="G43" s="440"/>
      <c r="H43" s="441"/>
      <c r="I43" s="441"/>
      <c r="J43" s="442"/>
      <c r="K43" s="440"/>
      <c r="L43" s="441"/>
      <c r="M43" s="441"/>
      <c r="N43" s="442"/>
      <c r="O43" s="109"/>
    </row>
    <row r="44" spans="1:15" ht="15" thickBot="1">
      <c r="A44" s="249" t="s">
        <v>80</v>
      </c>
      <c r="B44" s="174"/>
      <c r="C44" s="451">
        <f>C42</f>
        <v>46</v>
      </c>
      <c r="D44" s="452"/>
      <c r="E44" s="452"/>
      <c r="F44" s="453"/>
      <c r="G44" s="451">
        <f>G42+H42</f>
        <v>74</v>
      </c>
      <c r="H44" s="452"/>
      <c r="I44" s="452"/>
      <c r="J44" s="453"/>
      <c r="K44" s="451">
        <f>K42+L42+M42</f>
        <v>27</v>
      </c>
      <c r="L44" s="452"/>
      <c r="M44" s="452"/>
      <c r="N44" s="453"/>
      <c r="O44" s="127">
        <f>SUM(C44:M44)</f>
        <v>147</v>
      </c>
    </row>
    <row r="46" spans="1:10" ht="16.5" customHeight="1">
      <c r="A46" s="240"/>
      <c r="B46" s="240"/>
      <c r="C46" s="240"/>
      <c r="D46" s="240"/>
      <c r="E46" s="240"/>
      <c r="F46" s="240"/>
      <c r="G46" s="240"/>
      <c r="H46" s="240"/>
      <c r="I46" s="240"/>
      <c r="J46" s="240"/>
    </row>
    <row r="47" spans="1:10" ht="14.25" customHeight="1">
      <c r="A47" s="241"/>
      <c r="B47" s="241"/>
      <c r="C47" s="241"/>
      <c r="D47" s="241"/>
      <c r="E47" s="241"/>
      <c r="F47" s="241"/>
      <c r="G47" s="241"/>
      <c r="H47" s="241"/>
      <c r="I47" s="241"/>
      <c r="J47" s="241"/>
    </row>
    <row r="48" spans="1:10" ht="28.5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</row>
    <row r="49" spans="1:14" ht="12" customHeight="1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M49" s="6"/>
      <c r="N49" s="6"/>
    </row>
    <row r="50" spans="13:14" ht="12.75" customHeight="1">
      <c r="M50" s="6"/>
      <c r="N50" s="6"/>
    </row>
    <row r="51" spans="13:14" ht="15" hidden="1">
      <c r="M51" s="6"/>
      <c r="N51" s="6"/>
    </row>
    <row r="52" spans="1:14" ht="15">
      <c r="A52" s="3" t="s">
        <v>131</v>
      </c>
      <c r="M52" s="6"/>
      <c r="N52" s="6"/>
    </row>
    <row r="53" spans="1:14" ht="15">
      <c r="A53" s="3"/>
      <c r="M53" s="6"/>
      <c r="N53" s="6"/>
    </row>
    <row r="54" spans="3:14" ht="15">
      <c r="C54" s="178" t="s">
        <v>241</v>
      </c>
      <c r="D54" s="178"/>
      <c r="E54" s="178"/>
      <c r="F54" s="178"/>
      <c r="H54" s="17"/>
      <c r="I54" s="17"/>
      <c r="J54" s="17"/>
      <c r="K54" s="17"/>
      <c r="M54" s="6"/>
      <c r="N54" s="6"/>
    </row>
    <row r="55" spans="8:14" ht="15">
      <c r="H55" s="61"/>
      <c r="I55" s="61"/>
      <c r="J55" s="61"/>
      <c r="K55" s="17"/>
      <c r="M55" s="6"/>
      <c r="N55" s="6"/>
    </row>
    <row r="56" spans="1:14" ht="15">
      <c r="A56" s="179" t="s">
        <v>66</v>
      </c>
      <c r="D56" s="179" t="s">
        <v>66</v>
      </c>
      <c r="E56" s="179"/>
      <c r="F56" s="179"/>
      <c r="H56" s="20"/>
      <c r="I56" s="20"/>
      <c r="J56" s="20"/>
      <c r="K56" s="19"/>
      <c r="M56" s="6"/>
      <c r="N56" s="6"/>
    </row>
    <row r="57" spans="8:14" ht="15.75" thickBot="1">
      <c r="H57" s="20"/>
      <c r="I57" s="20"/>
      <c r="J57" s="20"/>
      <c r="K57" s="19"/>
      <c r="M57" s="6"/>
      <c r="N57" s="6"/>
    </row>
    <row r="58" spans="1:14" ht="36.75" customHeight="1" thickBot="1">
      <c r="A58" s="180" t="s">
        <v>188</v>
      </c>
      <c r="B58" s="180" t="s">
        <v>81</v>
      </c>
      <c r="D58" s="462" t="s">
        <v>189</v>
      </c>
      <c r="E58" s="462"/>
      <c r="F58" s="462"/>
      <c r="G58" s="462"/>
      <c r="H58" s="462"/>
      <c r="I58" s="180" t="s">
        <v>190</v>
      </c>
      <c r="J58" s="188"/>
      <c r="K58" s="19"/>
      <c r="M58" s="6"/>
      <c r="N58" s="6"/>
    </row>
    <row r="59" spans="1:14" ht="15" customHeight="1" thickBot="1">
      <c r="A59" s="180" t="s">
        <v>115</v>
      </c>
      <c r="B59" s="186">
        <v>0.5034722222222222</v>
      </c>
      <c r="D59" s="460" t="s">
        <v>115</v>
      </c>
      <c r="E59" s="460"/>
      <c r="F59" s="460"/>
      <c r="G59" s="460"/>
      <c r="H59" s="460"/>
      <c r="I59" s="186">
        <v>0.5805555555555556</v>
      </c>
      <c r="J59" s="189"/>
      <c r="K59" s="19"/>
      <c r="M59" s="6"/>
      <c r="N59" s="6"/>
    </row>
    <row r="60" spans="1:14" ht="26.25" customHeight="1" thickBot="1">
      <c r="A60" s="180" t="s">
        <v>239</v>
      </c>
      <c r="B60" s="231">
        <v>0.5055555555555555</v>
      </c>
      <c r="D60" s="460" t="s">
        <v>191</v>
      </c>
      <c r="E60" s="460"/>
      <c r="F60" s="460"/>
      <c r="G60" s="460"/>
      <c r="H60" s="460"/>
      <c r="I60" s="186">
        <v>0.5840277777777778</v>
      </c>
      <c r="J60" s="189"/>
      <c r="K60" s="19"/>
      <c r="M60" s="6"/>
      <c r="N60" s="6"/>
    </row>
    <row r="61" spans="1:14" ht="24.75" thickBot="1">
      <c r="A61" s="180" t="s">
        <v>240</v>
      </c>
      <c r="B61" s="231">
        <v>0.5076388888888889</v>
      </c>
      <c r="D61" s="439" t="s">
        <v>192</v>
      </c>
      <c r="E61" s="439"/>
      <c r="F61" s="439"/>
      <c r="G61" s="439"/>
      <c r="H61" s="439"/>
      <c r="I61" s="186">
        <v>0.5854166666666667</v>
      </c>
      <c r="J61" s="189"/>
      <c r="K61" s="19"/>
      <c r="M61" s="6"/>
      <c r="N61" s="6"/>
    </row>
    <row r="62" spans="1:14" ht="19.5" customHeight="1" thickBot="1">
      <c r="A62" s="234" t="s">
        <v>114</v>
      </c>
      <c r="B62" s="186">
        <v>0.5083333333333333</v>
      </c>
      <c r="D62" s="439" t="s">
        <v>193</v>
      </c>
      <c r="E62" s="439"/>
      <c r="F62" s="439"/>
      <c r="G62" s="439"/>
      <c r="H62" s="439"/>
      <c r="I62" s="186">
        <v>0.5868055555555556</v>
      </c>
      <c r="J62" s="189"/>
      <c r="K62" s="19"/>
      <c r="M62" s="6"/>
      <c r="N62" s="6"/>
    </row>
    <row r="63" spans="1:14" ht="21" customHeight="1" thickBot="1">
      <c r="A63" s="180" t="s">
        <v>192</v>
      </c>
      <c r="B63" s="186">
        <v>0.5097222222222222</v>
      </c>
      <c r="D63" s="439" t="s">
        <v>114</v>
      </c>
      <c r="E63" s="439"/>
      <c r="F63" s="439"/>
      <c r="G63" s="439"/>
      <c r="H63" s="439"/>
      <c r="I63" s="186">
        <v>0.5888888888888889</v>
      </c>
      <c r="J63" s="189"/>
      <c r="K63" s="19"/>
      <c r="M63" s="6"/>
      <c r="N63" s="6"/>
    </row>
    <row r="64" spans="1:14" ht="27" customHeight="1" thickBot="1">
      <c r="A64" s="180" t="s">
        <v>137</v>
      </c>
      <c r="B64" s="186">
        <v>0.5125</v>
      </c>
      <c r="D64" s="460" t="s">
        <v>194</v>
      </c>
      <c r="E64" s="460"/>
      <c r="F64" s="460"/>
      <c r="G64" s="460"/>
      <c r="H64" s="460"/>
      <c r="I64" s="186">
        <v>0.5909722222222222</v>
      </c>
      <c r="J64" s="189"/>
      <c r="K64" s="19"/>
      <c r="M64" s="6"/>
      <c r="N64" s="6"/>
    </row>
    <row r="65" spans="1:14" ht="20.25" customHeight="1" thickBot="1">
      <c r="A65" s="180" t="s">
        <v>194</v>
      </c>
      <c r="B65" s="186">
        <v>0.5152777777777778</v>
      </c>
      <c r="D65" s="460" t="s">
        <v>112</v>
      </c>
      <c r="E65" s="460"/>
      <c r="F65" s="460"/>
      <c r="G65" s="460"/>
      <c r="H65" s="460"/>
      <c r="I65" s="186">
        <v>0.5923611111111111</v>
      </c>
      <c r="J65" s="189"/>
      <c r="K65" s="19"/>
      <c r="M65" s="6"/>
      <c r="N65" s="6"/>
    </row>
    <row r="66" spans="1:14" ht="24.75" customHeight="1" thickBot="1">
      <c r="A66" s="180" t="s">
        <v>201</v>
      </c>
      <c r="B66" s="186">
        <v>0.5180555555555556</v>
      </c>
      <c r="D66" s="460" t="s">
        <v>195</v>
      </c>
      <c r="E66" s="460"/>
      <c r="F66" s="460"/>
      <c r="G66" s="460"/>
      <c r="H66" s="460"/>
      <c r="I66" s="186">
        <v>0.5951388888888889</v>
      </c>
      <c r="J66" s="189"/>
      <c r="K66" s="19"/>
      <c r="M66" s="6"/>
      <c r="N66" s="6"/>
    </row>
    <row r="67" spans="1:14" ht="23.25" customHeight="1" thickBot="1">
      <c r="A67" s="180" t="s">
        <v>200</v>
      </c>
      <c r="B67" s="186">
        <v>0.5215277777777778</v>
      </c>
      <c r="D67" s="460" t="s">
        <v>135</v>
      </c>
      <c r="E67" s="460"/>
      <c r="F67" s="460"/>
      <c r="G67" s="460"/>
      <c r="H67" s="460"/>
      <c r="I67" s="186">
        <v>0.5965277777777778</v>
      </c>
      <c r="J67" s="189"/>
      <c r="K67" s="19"/>
      <c r="M67" s="6"/>
      <c r="N67" s="6"/>
    </row>
    <row r="68" spans="1:14" ht="15" customHeight="1" thickBot="1">
      <c r="A68" s="180" t="s">
        <v>132</v>
      </c>
      <c r="B68" s="186">
        <v>0.5236111111111111</v>
      </c>
      <c r="D68" s="460" t="s">
        <v>200</v>
      </c>
      <c r="E68" s="460"/>
      <c r="F68" s="460"/>
      <c r="G68" s="460"/>
      <c r="H68" s="460"/>
      <c r="I68" s="186">
        <v>0.5986111111111111</v>
      </c>
      <c r="J68" s="189"/>
      <c r="K68" s="19"/>
      <c r="M68" s="6"/>
      <c r="N68" s="6"/>
    </row>
    <row r="69" spans="1:14" ht="26.25" customHeight="1" thickBot="1">
      <c r="A69" s="180" t="s">
        <v>199</v>
      </c>
      <c r="B69" s="186">
        <v>0.5243055555555556</v>
      </c>
      <c r="D69" s="460" t="s">
        <v>196</v>
      </c>
      <c r="E69" s="460"/>
      <c r="F69" s="460"/>
      <c r="G69" s="460"/>
      <c r="H69" s="460"/>
      <c r="I69" s="186">
        <v>0.6020833333333333</v>
      </c>
      <c r="J69" s="189"/>
      <c r="K69" s="19"/>
      <c r="M69" s="6"/>
      <c r="N69" s="6"/>
    </row>
    <row r="70" spans="1:14" ht="27" customHeight="1" thickBot="1">
      <c r="A70" s="180" t="s">
        <v>197</v>
      </c>
      <c r="B70" s="186">
        <v>0.5270833333333333</v>
      </c>
      <c r="D70" s="460" t="s">
        <v>198</v>
      </c>
      <c r="E70" s="460"/>
      <c r="F70" s="460"/>
      <c r="G70" s="460"/>
      <c r="H70" s="460"/>
      <c r="I70" s="186">
        <v>0.6041666666666666</v>
      </c>
      <c r="J70" s="189"/>
      <c r="K70" s="19"/>
      <c r="M70" s="6"/>
      <c r="N70" s="6"/>
    </row>
    <row r="71" spans="1:14" ht="15.75" thickBot="1">
      <c r="A71" s="234" t="s">
        <v>242</v>
      </c>
      <c r="B71" s="186">
        <v>0.5305555555555556</v>
      </c>
      <c r="D71" s="460" t="s">
        <v>113</v>
      </c>
      <c r="E71" s="460"/>
      <c r="F71" s="460"/>
      <c r="G71" s="460"/>
      <c r="H71" s="460"/>
      <c r="I71" s="186">
        <v>0.6055555555555555</v>
      </c>
      <c r="J71" s="189"/>
      <c r="K71" s="19"/>
      <c r="M71" s="6"/>
      <c r="N71" s="6"/>
    </row>
    <row r="72" spans="1:14" ht="16.5" customHeight="1" thickBot="1">
      <c r="A72" s="180" t="s">
        <v>112</v>
      </c>
      <c r="B72" s="186">
        <v>0.5347222222222222</v>
      </c>
      <c r="D72" s="460" t="s">
        <v>115</v>
      </c>
      <c r="E72" s="460"/>
      <c r="F72" s="460"/>
      <c r="G72" s="460"/>
      <c r="H72" s="460"/>
      <c r="I72" s="186">
        <v>0.6090277777777778</v>
      </c>
      <c r="J72" s="189"/>
      <c r="K72" s="17"/>
      <c r="M72" s="6"/>
      <c r="N72" s="6"/>
    </row>
    <row r="73" spans="1:14" ht="16.5" customHeight="1" thickBot="1">
      <c r="A73" s="180" t="s">
        <v>279</v>
      </c>
      <c r="B73" s="186">
        <v>0.5416666666666666</v>
      </c>
      <c r="D73" s="460" t="s">
        <v>134</v>
      </c>
      <c r="E73" s="460"/>
      <c r="F73" s="460"/>
      <c r="G73" s="460"/>
      <c r="H73" s="460"/>
      <c r="I73" s="186">
        <v>0.6125</v>
      </c>
      <c r="J73" s="189"/>
      <c r="K73" s="17"/>
      <c r="M73" s="6"/>
      <c r="N73" s="6"/>
    </row>
    <row r="74" spans="1:14" ht="16.5" customHeight="1" thickBot="1">
      <c r="A74" s="180" t="s">
        <v>280</v>
      </c>
      <c r="B74" s="186">
        <v>0.548611111111111</v>
      </c>
      <c r="D74" s="398"/>
      <c r="E74" s="398"/>
      <c r="F74" s="398"/>
      <c r="G74" s="398"/>
      <c r="H74" s="398"/>
      <c r="I74" s="189"/>
      <c r="J74" s="189"/>
      <c r="K74" s="17"/>
      <c r="M74" s="6"/>
      <c r="N74" s="6"/>
    </row>
    <row r="75" spans="1:14" ht="16.5" customHeight="1" thickBot="1">
      <c r="A75" s="180" t="s">
        <v>115</v>
      </c>
      <c r="B75" s="186">
        <v>0.5520833333333334</v>
      </c>
      <c r="D75" s="398"/>
      <c r="E75" s="398"/>
      <c r="F75" s="398"/>
      <c r="G75" s="398"/>
      <c r="H75" s="398"/>
      <c r="I75" s="189"/>
      <c r="J75" s="189"/>
      <c r="K75" s="17"/>
      <c r="M75" s="6"/>
      <c r="N75" s="6"/>
    </row>
    <row r="76" spans="1:14" ht="16.5" customHeight="1" thickBot="1">
      <c r="A76" s="180" t="s">
        <v>134</v>
      </c>
      <c r="B76" s="186">
        <v>0.5590277777777778</v>
      </c>
      <c r="D76" s="398"/>
      <c r="E76" s="398"/>
      <c r="F76" s="398"/>
      <c r="G76" s="398"/>
      <c r="H76" s="398"/>
      <c r="I76" s="189"/>
      <c r="J76" s="189"/>
      <c r="K76" s="17"/>
      <c r="M76" s="6"/>
      <c r="N76" s="6"/>
    </row>
    <row r="77" spans="1:14" ht="15">
      <c r="A77" s="25"/>
      <c r="B77" s="189"/>
      <c r="D77" s="188"/>
      <c r="E77" s="188"/>
      <c r="F77" s="188"/>
      <c r="G77" s="189"/>
      <c r="H77" s="17"/>
      <c r="I77" s="17"/>
      <c r="J77" s="17"/>
      <c r="K77" s="17"/>
      <c r="M77" s="6"/>
      <c r="N77" s="6"/>
    </row>
    <row r="78" spans="1:14" ht="15">
      <c r="A78" s="25"/>
      <c r="B78" s="189"/>
      <c r="D78" s="188"/>
      <c r="E78" s="188"/>
      <c r="F78" s="188"/>
      <c r="G78" s="189"/>
      <c r="H78" s="61"/>
      <c r="I78" s="20"/>
      <c r="J78" s="20"/>
      <c r="K78" s="21"/>
      <c r="M78" s="6"/>
      <c r="N78" s="6"/>
    </row>
    <row r="79" spans="1:14" ht="15" hidden="1">
      <c r="A79" s="188"/>
      <c r="B79" s="189"/>
      <c r="D79" s="188"/>
      <c r="E79" s="188"/>
      <c r="F79" s="188"/>
      <c r="G79" s="189"/>
      <c r="H79" s="20"/>
      <c r="I79" s="20"/>
      <c r="J79" s="20"/>
      <c r="K79" s="19"/>
      <c r="M79" s="6"/>
      <c r="N79" s="6"/>
    </row>
    <row r="80" spans="1:14" ht="15" hidden="1">
      <c r="A80" s="188"/>
      <c r="B80" s="189"/>
      <c r="D80" s="188"/>
      <c r="E80" s="188"/>
      <c r="F80" s="188"/>
      <c r="G80" s="189"/>
      <c r="H80" s="20"/>
      <c r="I80" s="20"/>
      <c r="J80" s="20"/>
      <c r="K80" s="19"/>
      <c r="M80" s="6"/>
      <c r="N80" s="6"/>
    </row>
    <row r="81" spans="1:14" ht="15" hidden="1">
      <c r="A81" s="188"/>
      <c r="B81" s="232"/>
      <c r="H81" s="20"/>
      <c r="I81" s="20"/>
      <c r="J81" s="20"/>
      <c r="K81" s="19"/>
      <c r="M81" s="6"/>
      <c r="N81" s="6"/>
    </row>
    <row r="82" spans="8:14" ht="15" hidden="1">
      <c r="H82" s="20"/>
      <c r="I82" s="20"/>
      <c r="J82" s="20"/>
      <c r="K82" s="19"/>
      <c r="M82" s="6"/>
      <c r="N82" s="6"/>
    </row>
    <row r="83" spans="8:14" ht="15" hidden="1">
      <c r="H83" s="20"/>
      <c r="I83" s="20"/>
      <c r="J83" s="20"/>
      <c r="K83" s="19"/>
      <c r="M83" s="6"/>
      <c r="N83" s="6"/>
    </row>
    <row r="84" spans="1:14" ht="15.75">
      <c r="A84" s="190" t="s">
        <v>202</v>
      </c>
      <c r="B84" s="191"/>
      <c r="D84" s="190" t="s">
        <v>203</v>
      </c>
      <c r="E84" s="190"/>
      <c r="F84" s="190"/>
      <c r="H84" s="20"/>
      <c r="I84" s="20"/>
      <c r="J84" s="20"/>
      <c r="K84" s="19"/>
      <c r="M84" s="6"/>
      <c r="N84" s="6"/>
    </row>
    <row r="85" spans="1:14" ht="16.5" thickBot="1">
      <c r="A85" s="190"/>
      <c r="H85" s="20"/>
      <c r="I85" s="20"/>
      <c r="J85" s="20"/>
      <c r="K85" s="19"/>
      <c r="M85" s="6"/>
      <c r="N85" s="6"/>
    </row>
    <row r="86" spans="1:14" ht="18" customHeight="1" thickBot="1">
      <c r="A86" s="264" t="s">
        <v>51</v>
      </c>
      <c r="B86" s="187" t="s">
        <v>81</v>
      </c>
      <c r="D86" s="462" t="s">
        <v>204</v>
      </c>
      <c r="E86" s="462"/>
      <c r="F86" s="462"/>
      <c r="G86" s="462"/>
      <c r="H86" s="462"/>
      <c r="I86" s="180" t="s">
        <v>81</v>
      </c>
      <c r="J86" s="188"/>
      <c r="K86" s="19"/>
      <c r="M86" s="6"/>
      <c r="N86" s="6"/>
    </row>
    <row r="87" spans="1:14" ht="15.75" customHeight="1" thickBot="1">
      <c r="A87" s="187" t="s">
        <v>134</v>
      </c>
      <c r="B87" s="186">
        <v>0.5590277777777778</v>
      </c>
      <c r="D87" s="460" t="s">
        <v>260</v>
      </c>
      <c r="E87" s="460"/>
      <c r="F87" s="460"/>
      <c r="G87" s="460"/>
      <c r="H87" s="460"/>
      <c r="I87" s="186">
        <v>0.6138888888888888</v>
      </c>
      <c r="J87" s="189"/>
      <c r="K87" s="19"/>
      <c r="M87" s="6"/>
      <c r="N87" s="6"/>
    </row>
    <row r="88" spans="1:14" ht="15.75" customHeight="1" thickBot="1">
      <c r="A88" s="180" t="s">
        <v>205</v>
      </c>
      <c r="B88" s="186">
        <v>0.5611111111111111</v>
      </c>
      <c r="D88" s="460" t="s">
        <v>134</v>
      </c>
      <c r="E88" s="460"/>
      <c r="F88" s="460"/>
      <c r="G88" s="460"/>
      <c r="H88" s="460"/>
      <c r="I88" s="186">
        <v>0.6159722222222223</v>
      </c>
      <c r="J88" s="189"/>
      <c r="K88" s="19"/>
      <c r="M88" s="26"/>
      <c r="N88" s="26"/>
    </row>
    <row r="89" spans="1:14" ht="15" customHeight="1" thickBot="1">
      <c r="A89" s="180" t="s">
        <v>206</v>
      </c>
      <c r="B89" s="186">
        <v>0.5625</v>
      </c>
      <c r="D89" s="460" t="s">
        <v>116</v>
      </c>
      <c r="E89" s="460"/>
      <c r="F89" s="460"/>
      <c r="G89" s="460"/>
      <c r="H89" s="460"/>
      <c r="I89" s="186">
        <v>0.6173611111111111</v>
      </c>
      <c r="J89" s="222"/>
      <c r="K89" s="19"/>
      <c r="M89" s="26"/>
      <c r="N89" s="26"/>
    </row>
    <row r="90" spans="1:15" ht="15" customHeight="1" thickBot="1">
      <c r="A90" s="187" t="s">
        <v>207</v>
      </c>
      <c r="B90" s="186">
        <v>0.5638888888888889</v>
      </c>
      <c r="D90" s="460" t="s">
        <v>281</v>
      </c>
      <c r="E90" s="460"/>
      <c r="F90" s="460"/>
      <c r="G90" s="460"/>
      <c r="H90" s="460"/>
      <c r="I90" s="186">
        <v>0.6194444444444445</v>
      </c>
      <c r="J90" s="189"/>
      <c r="K90" s="19"/>
      <c r="L90" s="188"/>
      <c r="M90" s="188"/>
      <c r="N90" s="188"/>
      <c r="O90" s="188"/>
    </row>
    <row r="91" spans="1:15" ht="15.75" customHeight="1" thickBot="1">
      <c r="A91" s="180" t="s">
        <v>208</v>
      </c>
      <c r="B91" s="186">
        <v>0.5659722222222222</v>
      </c>
      <c r="D91" s="460" t="s">
        <v>115</v>
      </c>
      <c r="E91" s="460"/>
      <c r="F91" s="460"/>
      <c r="G91" s="460"/>
      <c r="H91" s="460"/>
      <c r="I91" s="186">
        <v>0.6229166666666667</v>
      </c>
      <c r="J91" s="189"/>
      <c r="K91" s="19"/>
      <c r="L91" s="188"/>
      <c r="M91" s="188"/>
      <c r="N91" s="188"/>
      <c r="O91" s="188"/>
    </row>
    <row r="92" spans="1:15" ht="18.75" customHeight="1" thickBot="1">
      <c r="A92" s="180" t="s">
        <v>187</v>
      </c>
      <c r="B92" s="186">
        <v>0.5694444444444444</v>
      </c>
      <c r="D92" s="460" t="s">
        <v>114</v>
      </c>
      <c r="E92" s="460"/>
      <c r="F92" s="460"/>
      <c r="G92" s="460"/>
      <c r="H92" s="460"/>
      <c r="I92" s="186">
        <v>0.625</v>
      </c>
      <c r="J92" s="189"/>
      <c r="K92" s="25"/>
      <c r="L92" s="188"/>
      <c r="M92" s="188"/>
      <c r="N92" s="188"/>
      <c r="O92" s="188"/>
    </row>
    <row r="93" spans="1:15" ht="15" customHeight="1" thickBot="1">
      <c r="A93" s="180" t="s">
        <v>209</v>
      </c>
      <c r="B93" s="186">
        <v>0.5715277777777777</v>
      </c>
      <c r="D93" s="460" t="s">
        <v>147</v>
      </c>
      <c r="E93" s="460"/>
      <c r="F93" s="460"/>
      <c r="G93" s="460"/>
      <c r="H93" s="460"/>
      <c r="I93" s="186">
        <v>0.6263888888888889</v>
      </c>
      <c r="J93" s="189"/>
      <c r="L93" s="188"/>
      <c r="M93" s="188"/>
      <c r="N93" s="188"/>
      <c r="O93" s="188"/>
    </row>
    <row r="94" spans="1:15" ht="15" customHeight="1" thickBot="1">
      <c r="A94" s="180" t="s">
        <v>210</v>
      </c>
      <c r="B94" s="186">
        <v>0.5729166666666666</v>
      </c>
      <c r="D94" s="460" t="s">
        <v>282</v>
      </c>
      <c r="E94" s="460"/>
      <c r="F94" s="460"/>
      <c r="G94" s="460"/>
      <c r="H94" s="460"/>
      <c r="I94" s="186">
        <v>0.6270833333333333</v>
      </c>
      <c r="J94" s="189"/>
      <c r="L94" s="188"/>
      <c r="M94" s="188"/>
      <c r="N94" s="188"/>
      <c r="O94" s="188"/>
    </row>
    <row r="95" spans="1:10" ht="17.25" customHeight="1" thickBot="1">
      <c r="A95" s="180" t="s">
        <v>134</v>
      </c>
      <c r="B95" s="186">
        <v>0.575</v>
      </c>
      <c r="D95" s="460" t="s">
        <v>137</v>
      </c>
      <c r="E95" s="460"/>
      <c r="F95" s="460"/>
      <c r="G95" s="460"/>
      <c r="H95" s="460"/>
      <c r="I95" s="186">
        <v>0.6284722222222222</v>
      </c>
      <c r="J95" s="189"/>
    </row>
    <row r="96" spans="1:9" ht="15" thickBot="1">
      <c r="A96" s="180" t="s">
        <v>116</v>
      </c>
      <c r="B96" s="186">
        <v>0.5770833333333333</v>
      </c>
      <c r="D96" s="460" t="s">
        <v>184</v>
      </c>
      <c r="E96" s="460"/>
      <c r="F96" s="460"/>
      <c r="G96" s="460"/>
      <c r="H96" s="460"/>
      <c r="I96" s="186">
        <v>0.6298611111111111</v>
      </c>
    </row>
    <row r="97" spans="1:9" ht="15" thickBot="1">
      <c r="A97" s="180" t="s">
        <v>115</v>
      </c>
      <c r="B97" s="186">
        <v>0.5805555555555556</v>
      </c>
      <c r="D97" s="460" t="s">
        <v>283</v>
      </c>
      <c r="E97" s="460"/>
      <c r="F97" s="460"/>
      <c r="G97" s="460"/>
      <c r="H97" s="460"/>
      <c r="I97" s="186">
        <v>0.6305555555555555</v>
      </c>
    </row>
    <row r="98" spans="4:14" ht="15.75" thickBot="1">
      <c r="D98" s="460" t="s">
        <v>115</v>
      </c>
      <c r="E98" s="460"/>
      <c r="F98" s="460"/>
      <c r="G98" s="460"/>
      <c r="H98" s="460"/>
      <c r="I98" s="186">
        <v>0.6319444444444444</v>
      </c>
      <c r="N98" s="26"/>
    </row>
    <row r="99" spans="4:9" ht="15" thickBot="1">
      <c r="D99" s="460" t="s">
        <v>280</v>
      </c>
      <c r="E99" s="460"/>
      <c r="F99" s="460"/>
      <c r="G99" s="460"/>
      <c r="H99" s="460"/>
      <c r="I99" s="186">
        <v>0.6333333333333333</v>
      </c>
    </row>
    <row r="100" spans="4:14" ht="15.75" customHeight="1" thickBot="1">
      <c r="D100" s="460" t="s">
        <v>284</v>
      </c>
      <c r="E100" s="460"/>
      <c r="F100" s="460"/>
      <c r="G100" s="460"/>
      <c r="H100" s="460"/>
      <c r="I100" s="186">
        <v>0.6354166666666666</v>
      </c>
      <c r="N100" s="269"/>
    </row>
    <row r="101" spans="4:12" ht="15.75" thickBot="1">
      <c r="D101" s="460" t="s">
        <v>285</v>
      </c>
      <c r="E101" s="460"/>
      <c r="F101" s="460"/>
      <c r="G101" s="460"/>
      <c r="H101" s="460"/>
      <c r="I101" s="186">
        <v>0.6381944444444444</v>
      </c>
      <c r="L101" s="6"/>
    </row>
    <row r="102" spans="4:12" ht="15.75" thickBot="1">
      <c r="D102" s="460" t="s">
        <v>280</v>
      </c>
      <c r="E102" s="460"/>
      <c r="F102" s="460"/>
      <c r="G102" s="460"/>
      <c r="H102" s="460"/>
      <c r="I102" s="186">
        <v>0.6395833333333333</v>
      </c>
      <c r="L102" s="6"/>
    </row>
    <row r="103" ht="15">
      <c r="L103" s="6"/>
    </row>
    <row r="104" ht="15">
      <c r="L104" s="6"/>
    </row>
    <row r="105" ht="15">
      <c r="L105" s="6"/>
    </row>
    <row r="106" spans="1:13" ht="15">
      <c r="A106" s="6" t="s">
        <v>82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2" ht="15">
      <c r="A107" s="26" t="s">
        <v>83</v>
      </c>
      <c r="B107" s="26"/>
    </row>
    <row r="108" spans="1:13" ht="15">
      <c r="A108" s="465" t="s">
        <v>84</v>
      </c>
      <c r="B108" s="466"/>
      <c r="C108" s="466"/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</row>
    <row r="109" ht="15">
      <c r="L109" s="6"/>
    </row>
    <row r="110" ht="15">
      <c r="L110" s="6"/>
    </row>
    <row r="111" ht="15">
      <c r="L111" s="6"/>
    </row>
    <row r="112" ht="15">
      <c r="L112" s="6"/>
    </row>
    <row r="113" ht="15">
      <c r="L113" s="6"/>
    </row>
    <row r="114" ht="15">
      <c r="L114" s="6"/>
    </row>
    <row r="115" ht="15">
      <c r="L115" s="6"/>
    </row>
    <row r="116" ht="15">
      <c r="L116" s="6"/>
    </row>
    <row r="117" ht="15">
      <c r="L117" s="6"/>
    </row>
    <row r="118" ht="15">
      <c r="L118" s="6"/>
    </row>
    <row r="119" ht="15">
      <c r="L119" s="6"/>
    </row>
    <row r="120" ht="15">
      <c r="L120" s="6"/>
    </row>
    <row r="121" ht="15">
      <c r="L121" s="6"/>
    </row>
    <row r="122" ht="15">
      <c r="L122" s="6"/>
    </row>
    <row r="123" ht="15">
      <c r="L123" s="6"/>
    </row>
    <row r="124" ht="15">
      <c r="L124" s="6"/>
    </row>
    <row r="125" ht="15">
      <c r="L125" s="6"/>
    </row>
    <row r="126" ht="15">
      <c r="L126" s="6"/>
    </row>
    <row r="127" ht="15">
      <c r="L127" s="6"/>
    </row>
    <row r="128" ht="15">
      <c r="L128" s="6"/>
    </row>
    <row r="129" ht="15">
      <c r="L129" s="6"/>
    </row>
    <row r="130" ht="15">
      <c r="L130" s="6"/>
    </row>
    <row r="131" ht="15">
      <c r="L131" s="6"/>
    </row>
    <row r="132" ht="15">
      <c r="L132" s="6"/>
    </row>
    <row r="133" ht="15">
      <c r="L133" s="6"/>
    </row>
    <row r="134" ht="15">
      <c r="L134" s="6"/>
    </row>
    <row r="135" spans="1:12" ht="15">
      <c r="A135" s="6"/>
      <c r="B135" s="6"/>
      <c r="C135" s="6"/>
      <c r="D135" s="6"/>
      <c r="E135" s="6"/>
      <c r="F135" s="6"/>
      <c r="G135" s="26"/>
      <c r="H135" s="26"/>
      <c r="I135" s="26"/>
      <c r="J135" s="26"/>
      <c r="K135" s="26"/>
      <c r="L135" s="6"/>
    </row>
    <row r="136" spans="1:12" ht="15">
      <c r="A136" s="6"/>
      <c r="B136" s="6"/>
      <c r="C136" s="6"/>
      <c r="D136" s="6"/>
      <c r="E136" s="6"/>
      <c r="F136" s="6"/>
      <c r="G136" s="26"/>
      <c r="H136" s="26"/>
      <c r="I136" s="26"/>
      <c r="J136" s="26"/>
      <c r="K136" s="26"/>
      <c r="L136" s="6"/>
    </row>
    <row r="137" spans="1:12" ht="15">
      <c r="A137" s="26"/>
      <c r="B137" s="26"/>
      <c r="C137" s="26"/>
      <c r="D137" s="26"/>
      <c r="E137" s="26"/>
      <c r="F137" s="26"/>
      <c r="L137" s="26"/>
    </row>
    <row r="138" spans="1:12" ht="15">
      <c r="A138" s="46"/>
      <c r="B138" s="26"/>
      <c r="C138" s="26"/>
      <c r="D138" s="26"/>
      <c r="E138" s="26"/>
      <c r="F138" s="26"/>
      <c r="G138" s="60"/>
      <c r="H138" s="60"/>
      <c r="I138" s="60"/>
      <c r="J138" s="60"/>
      <c r="K138" s="46"/>
      <c r="L138" s="26"/>
    </row>
    <row r="139" spans="1:6" ht="15">
      <c r="A139" s="6"/>
      <c r="B139" s="6"/>
      <c r="C139" s="6"/>
      <c r="D139" s="6"/>
      <c r="E139" s="6"/>
      <c r="F139" s="6"/>
    </row>
    <row r="140" spans="1:12" ht="15">
      <c r="A140" s="26"/>
      <c r="B140" s="26"/>
      <c r="C140" s="26"/>
      <c r="D140" s="26"/>
      <c r="E140" s="26"/>
      <c r="F140" s="26"/>
      <c r="L140" s="46"/>
    </row>
    <row r="141" spans="1:11" ht="15">
      <c r="A141" s="461"/>
      <c r="B141" s="461"/>
      <c r="C141" s="461"/>
      <c r="D141" s="461"/>
      <c r="E141" s="461"/>
      <c r="F141" s="461"/>
      <c r="G141" s="461"/>
      <c r="H141" s="461"/>
      <c r="I141" s="461"/>
      <c r="J141" s="461"/>
      <c r="K141" s="461"/>
    </row>
  </sheetData>
  <sheetProtection/>
  <mergeCells count="64">
    <mergeCell ref="D101:H101"/>
    <mergeCell ref="D102:H102"/>
    <mergeCell ref="D73:H73"/>
    <mergeCell ref="D96:H96"/>
    <mergeCell ref="D97:H97"/>
    <mergeCell ref="D98:H98"/>
    <mergeCell ref="D68:H68"/>
    <mergeCell ref="A108:M108"/>
    <mergeCell ref="D90:H90"/>
    <mergeCell ref="D91:H91"/>
    <mergeCell ref="D92:H92"/>
    <mergeCell ref="D93:H93"/>
    <mergeCell ref="D94:H94"/>
    <mergeCell ref="D95:H95"/>
    <mergeCell ref="D99:H99"/>
    <mergeCell ref="D100:H100"/>
    <mergeCell ref="O5:O10"/>
    <mergeCell ref="G9:G10"/>
    <mergeCell ref="I9:I10"/>
    <mergeCell ref="L9:L10"/>
    <mergeCell ref="M9:M10"/>
    <mergeCell ref="J9:J10"/>
    <mergeCell ref="K7:N8"/>
    <mergeCell ref="K5:N6"/>
    <mergeCell ref="D87:H87"/>
    <mergeCell ref="D88:H88"/>
    <mergeCell ref="D89:H89"/>
    <mergeCell ref="D64:H64"/>
    <mergeCell ref="D72:H72"/>
    <mergeCell ref="D71:H71"/>
    <mergeCell ref="D66:H66"/>
    <mergeCell ref="D67:H67"/>
    <mergeCell ref="D69:H69"/>
    <mergeCell ref="D70:H70"/>
    <mergeCell ref="G44:J44"/>
    <mergeCell ref="C43:F43"/>
    <mergeCell ref="G43:J43"/>
    <mergeCell ref="D61:H61"/>
    <mergeCell ref="D62:H62"/>
    <mergeCell ref="A141:K141"/>
    <mergeCell ref="D58:H58"/>
    <mergeCell ref="D59:H59"/>
    <mergeCell ref="D60:H60"/>
    <mergeCell ref="D86:H86"/>
    <mergeCell ref="K9:K10"/>
    <mergeCell ref="B5:B10"/>
    <mergeCell ref="H9:H10"/>
    <mergeCell ref="C7:F8"/>
    <mergeCell ref="C5:F6"/>
    <mergeCell ref="D65:H65"/>
    <mergeCell ref="E9:E10"/>
    <mergeCell ref="F9:F10"/>
    <mergeCell ref="G7:J8"/>
    <mergeCell ref="C44:F44"/>
    <mergeCell ref="D63:H63"/>
    <mergeCell ref="K43:N43"/>
    <mergeCell ref="G5:J6"/>
    <mergeCell ref="N9:N10"/>
    <mergeCell ref="K44:N44"/>
    <mergeCell ref="K1:M1"/>
    <mergeCell ref="A2:M2"/>
    <mergeCell ref="D9:D10"/>
    <mergeCell ref="C9:C10"/>
    <mergeCell ref="A5:A10"/>
  </mergeCells>
  <printOptions/>
  <pageMargins left="0.2755905511811024" right="0.1968503937007874" top="0.35433070866141736" bottom="0.2362204724409449" header="0.15748031496062992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70">
      <selection activeCell="N85" sqref="N85"/>
    </sheetView>
  </sheetViews>
  <sheetFormatPr defaultColWidth="8.796875" defaultRowHeight="14.25"/>
  <cols>
    <col min="1" max="1" width="15.19921875" style="0" customWidth="1"/>
    <col min="2" max="2" width="6.8984375" style="0" customWidth="1"/>
    <col min="3" max="3" width="7.09765625" style="0" customWidth="1"/>
    <col min="4" max="4" width="4.09765625" style="0" customWidth="1"/>
    <col min="5" max="5" width="4.69921875" style="0" customWidth="1"/>
    <col min="6" max="6" width="4.5" style="0" customWidth="1"/>
    <col min="7" max="7" width="6.19921875" style="0" customWidth="1"/>
    <col min="8" max="8" width="5.69921875" style="0" customWidth="1"/>
    <col min="9" max="9" width="4.5" style="0" customWidth="1"/>
    <col min="10" max="10" width="4.59765625" style="0" customWidth="1"/>
    <col min="11" max="11" width="5.59765625" style="0" customWidth="1"/>
    <col min="12" max="12" width="4.3984375" style="0" customWidth="1"/>
    <col min="13" max="13" width="4.59765625" style="0" customWidth="1"/>
    <col min="14" max="14" width="3.69921875" style="0" customWidth="1"/>
    <col min="15" max="15" width="8.69921875" style="0" customWidth="1"/>
  </cols>
  <sheetData>
    <row r="1" spans="11:14" ht="14.25">
      <c r="K1" s="454"/>
      <c r="L1" s="454"/>
      <c r="M1" s="454"/>
      <c r="N1" s="454"/>
    </row>
    <row r="2" spans="1:14" ht="27" customHeight="1">
      <c r="A2" s="475" t="s">
        <v>157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4" ht="13.5" customHeight="1">
      <c r="A3" s="477" t="s">
        <v>95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</row>
    <row r="4" spans="1:2" ht="15" thickBot="1">
      <c r="A4" s="3" t="s">
        <v>16</v>
      </c>
      <c r="B4" s="2"/>
    </row>
    <row r="5" spans="1:15" ht="15" thickBot="1">
      <c r="A5" s="449" t="s">
        <v>51</v>
      </c>
      <c r="B5" s="449" t="s">
        <v>19</v>
      </c>
      <c r="C5" s="443" t="s">
        <v>17</v>
      </c>
      <c r="D5" s="444"/>
      <c r="E5" s="444"/>
      <c r="F5" s="467"/>
      <c r="G5" s="481" t="s">
        <v>173</v>
      </c>
      <c r="H5" s="482"/>
      <c r="I5" s="482"/>
      <c r="J5" s="467"/>
      <c r="K5" s="443" t="s">
        <v>18</v>
      </c>
      <c r="L5" s="444"/>
      <c r="M5" s="444"/>
      <c r="N5" s="467"/>
      <c r="O5" s="480" t="s">
        <v>140</v>
      </c>
    </row>
    <row r="6" spans="1:15" ht="15" thickBot="1">
      <c r="A6" s="473"/>
      <c r="B6" s="473"/>
      <c r="C6" s="446"/>
      <c r="D6" s="447"/>
      <c r="E6" s="447"/>
      <c r="F6" s="468"/>
      <c r="G6" s="483"/>
      <c r="H6" s="484"/>
      <c r="I6" s="484"/>
      <c r="J6" s="468"/>
      <c r="K6" s="446"/>
      <c r="L6" s="447"/>
      <c r="M6" s="447"/>
      <c r="N6" s="468"/>
      <c r="O6" s="464"/>
    </row>
    <row r="7" spans="1:15" ht="14.25" customHeight="1" thickBot="1">
      <c r="A7" s="473"/>
      <c r="B7" s="473"/>
      <c r="C7" s="443" t="s">
        <v>4</v>
      </c>
      <c r="D7" s="444"/>
      <c r="E7" s="444"/>
      <c r="F7" s="467"/>
      <c r="G7" s="443" t="s">
        <v>4</v>
      </c>
      <c r="H7" s="444"/>
      <c r="I7" s="444"/>
      <c r="J7" s="467"/>
      <c r="K7" s="443" t="s">
        <v>92</v>
      </c>
      <c r="L7" s="444"/>
      <c r="M7" s="444"/>
      <c r="N7" s="467"/>
      <c r="O7" s="464"/>
    </row>
    <row r="8" spans="1:15" ht="15" customHeight="1" thickBot="1">
      <c r="A8" s="473"/>
      <c r="B8" s="473"/>
      <c r="C8" s="446"/>
      <c r="D8" s="447"/>
      <c r="E8" s="447"/>
      <c r="F8" s="468"/>
      <c r="G8" s="478"/>
      <c r="H8" s="479"/>
      <c r="I8" s="479"/>
      <c r="J8" s="468"/>
      <c r="K8" s="478"/>
      <c r="L8" s="479"/>
      <c r="M8" s="479"/>
      <c r="N8" s="468"/>
      <c r="O8" s="464"/>
    </row>
    <row r="9" spans="1:15" ht="15" thickBot="1">
      <c r="A9" s="473"/>
      <c r="B9" s="473"/>
      <c r="C9" s="449" t="s">
        <v>11</v>
      </c>
      <c r="D9" s="449" t="s">
        <v>20</v>
      </c>
      <c r="E9" s="449" t="s">
        <v>21</v>
      </c>
      <c r="F9" s="449" t="s">
        <v>47</v>
      </c>
      <c r="G9" s="449" t="s">
        <v>22</v>
      </c>
      <c r="H9" s="449" t="s">
        <v>20</v>
      </c>
      <c r="I9" s="449" t="s">
        <v>7</v>
      </c>
      <c r="J9" s="449" t="s">
        <v>47</v>
      </c>
      <c r="K9" s="449" t="s">
        <v>24</v>
      </c>
      <c r="L9" s="449" t="s">
        <v>25</v>
      </c>
      <c r="M9" s="449" t="s">
        <v>10</v>
      </c>
      <c r="N9" s="449" t="s">
        <v>47</v>
      </c>
      <c r="O9" s="464"/>
    </row>
    <row r="10" spans="1:15" ht="19.5" customHeight="1" thickBot="1">
      <c r="A10" s="473"/>
      <c r="B10" s="473"/>
      <c r="C10" s="450"/>
      <c r="D10" s="450"/>
      <c r="E10" s="450"/>
      <c r="F10" s="450"/>
      <c r="G10" s="459"/>
      <c r="H10" s="459"/>
      <c r="I10" s="459"/>
      <c r="J10" s="459"/>
      <c r="K10" s="450"/>
      <c r="L10" s="450"/>
      <c r="M10" s="450"/>
      <c r="N10" s="450"/>
      <c r="O10" s="464"/>
    </row>
    <row r="11" spans="1:15" ht="14.25" customHeight="1" thickBot="1">
      <c r="A11" s="72" t="s">
        <v>26</v>
      </c>
      <c r="B11" s="101">
        <v>0.28125</v>
      </c>
      <c r="C11" s="102">
        <v>11</v>
      </c>
      <c r="D11" s="103"/>
      <c r="E11" s="103"/>
      <c r="F11" s="104"/>
      <c r="G11" s="105"/>
      <c r="H11" s="106"/>
      <c r="I11" s="106"/>
      <c r="J11" s="107"/>
      <c r="K11" s="108"/>
      <c r="L11" s="103"/>
      <c r="M11" s="103"/>
      <c r="N11" s="104"/>
      <c r="O11" s="109">
        <f>SUM(C11:N11)</f>
        <v>11</v>
      </c>
    </row>
    <row r="12" spans="1:15" ht="15" thickBot="1">
      <c r="A12" s="72" t="s">
        <v>27</v>
      </c>
      <c r="B12" s="101">
        <v>0.2826388888888889</v>
      </c>
      <c r="C12" s="110">
        <v>10</v>
      </c>
      <c r="D12" s="111"/>
      <c r="E12" s="111"/>
      <c r="F12" s="112"/>
      <c r="G12" s="110"/>
      <c r="H12" s="111"/>
      <c r="I12" s="111"/>
      <c r="J12" s="113"/>
      <c r="K12" s="114"/>
      <c r="L12" s="111"/>
      <c r="M12" s="111"/>
      <c r="N12" s="112"/>
      <c r="O12" s="109">
        <f aca="true" t="shared" si="0" ref="O12:O34">SUM(C12:N12)</f>
        <v>10</v>
      </c>
    </row>
    <row r="13" spans="1:15" ht="15" thickBot="1">
      <c r="A13" s="72" t="s">
        <v>28</v>
      </c>
      <c r="B13" s="101">
        <v>0.2833333333333333</v>
      </c>
      <c r="C13" s="110"/>
      <c r="D13" s="111"/>
      <c r="E13" s="111"/>
      <c r="F13" s="112"/>
      <c r="G13" s="110"/>
      <c r="H13" s="111"/>
      <c r="I13" s="111"/>
      <c r="J13" s="113"/>
      <c r="K13" s="114"/>
      <c r="L13" s="111"/>
      <c r="M13" s="111"/>
      <c r="N13" s="112"/>
      <c r="O13" s="109">
        <f t="shared" si="0"/>
        <v>0</v>
      </c>
    </row>
    <row r="14" spans="1:15" ht="19.5" customHeight="1" thickBot="1">
      <c r="A14" s="72" t="s">
        <v>29</v>
      </c>
      <c r="B14" s="101">
        <v>0.2881944444444445</v>
      </c>
      <c r="C14" s="110">
        <v>7</v>
      </c>
      <c r="D14" s="111"/>
      <c r="E14" s="111"/>
      <c r="F14" s="112"/>
      <c r="G14" s="110"/>
      <c r="H14" s="111"/>
      <c r="I14" s="111"/>
      <c r="J14" s="113"/>
      <c r="K14" s="114"/>
      <c r="L14" s="111"/>
      <c r="M14" s="111"/>
      <c r="N14" s="112"/>
      <c r="O14" s="109">
        <f t="shared" si="0"/>
        <v>7</v>
      </c>
    </row>
    <row r="15" spans="1:15" ht="20.25" customHeight="1" thickBot="1">
      <c r="A15" s="72" t="s">
        <v>30</v>
      </c>
      <c r="B15" s="101">
        <v>0.2951388888888889</v>
      </c>
      <c r="C15" s="110">
        <v>5</v>
      </c>
      <c r="D15" s="111"/>
      <c r="E15" s="111"/>
      <c r="F15" s="112"/>
      <c r="G15" s="110"/>
      <c r="H15" s="111"/>
      <c r="I15" s="111"/>
      <c r="J15" s="113"/>
      <c r="K15" s="115"/>
      <c r="L15" s="111"/>
      <c r="M15" s="111"/>
      <c r="N15" s="112"/>
      <c r="O15" s="109">
        <f t="shared" si="0"/>
        <v>5</v>
      </c>
    </row>
    <row r="16" spans="1:15" ht="19.5" customHeight="1" thickBot="1">
      <c r="A16" s="72" t="s">
        <v>32</v>
      </c>
      <c r="B16" s="101">
        <v>0.2965277777777778</v>
      </c>
      <c r="C16" s="110">
        <v>7</v>
      </c>
      <c r="D16" s="111"/>
      <c r="E16" s="111"/>
      <c r="F16" s="112"/>
      <c r="G16" s="110"/>
      <c r="H16" s="111"/>
      <c r="I16" s="111"/>
      <c r="J16" s="113"/>
      <c r="K16" s="114"/>
      <c r="L16" s="111"/>
      <c r="M16" s="111"/>
      <c r="N16" s="112"/>
      <c r="O16" s="109">
        <f t="shared" si="0"/>
        <v>7</v>
      </c>
    </row>
    <row r="17" spans="1:15" ht="24" customHeight="1" thickBot="1">
      <c r="A17" s="72" t="s">
        <v>158</v>
      </c>
      <c r="B17" s="101">
        <v>0.29791666666666666</v>
      </c>
      <c r="C17" s="110">
        <v>4</v>
      </c>
      <c r="D17" s="111"/>
      <c r="E17" s="111"/>
      <c r="F17" s="112"/>
      <c r="G17" s="110"/>
      <c r="H17" s="111"/>
      <c r="I17" s="111"/>
      <c r="J17" s="113"/>
      <c r="K17" s="114"/>
      <c r="L17" s="111"/>
      <c r="M17" s="111"/>
      <c r="N17" s="112"/>
      <c r="O17" s="109">
        <f t="shared" si="0"/>
        <v>4</v>
      </c>
    </row>
    <row r="18" spans="1:15" ht="15" thickBot="1">
      <c r="A18" s="72" t="s">
        <v>159</v>
      </c>
      <c r="B18" s="101">
        <v>0.2986111111111111</v>
      </c>
      <c r="C18" s="110">
        <v>3</v>
      </c>
      <c r="D18" s="111"/>
      <c r="E18" s="111"/>
      <c r="F18" s="112"/>
      <c r="G18" s="110"/>
      <c r="H18" s="111"/>
      <c r="I18" s="111"/>
      <c r="J18" s="113"/>
      <c r="K18" s="114"/>
      <c r="L18" s="111"/>
      <c r="M18" s="111"/>
      <c r="N18" s="112"/>
      <c r="O18" s="109">
        <f t="shared" si="0"/>
        <v>3</v>
      </c>
    </row>
    <row r="19" spans="1:15" ht="15" thickBot="1">
      <c r="A19" s="72" t="s">
        <v>160</v>
      </c>
      <c r="B19" s="101">
        <v>0.3020833333333333</v>
      </c>
      <c r="C19" s="110"/>
      <c r="D19" s="111"/>
      <c r="E19" s="111"/>
      <c r="F19" s="112"/>
      <c r="G19" s="110"/>
      <c r="H19" s="111"/>
      <c r="I19" s="111"/>
      <c r="J19" s="113"/>
      <c r="K19" s="114"/>
      <c r="L19" s="111"/>
      <c r="M19" s="111"/>
      <c r="N19" s="112"/>
      <c r="O19" s="109">
        <f t="shared" si="0"/>
        <v>0</v>
      </c>
    </row>
    <row r="20" spans="1:15" ht="24.75" thickBot="1">
      <c r="A20" s="72" t="s">
        <v>161</v>
      </c>
      <c r="B20" s="101">
        <v>0.3055555555555555</v>
      </c>
      <c r="C20" s="110">
        <v>4</v>
      </c>
      <c r="D20" s="111"/>
      <c r="E20" s="111"/>
      <c r="F20" s="112"/>
      <c r="G20" s="110"/>
      <c r="H20" s="111"/>
      <c r="I20" s="111"/>
      <c r="J20" s="116"/>
      <c r="K20" s="114"/>
      <c r="L20" s="111"/>
      <c r="M20" s="111"/>
      <c r="N20" s="112"/>
      <c r="O20" s="109">
        <f t="shared" si="0"/>
        <v>4</v>
      </c>
    </row>
    <row r="21" spans="1:15" ht="15" thickBot="1">
      <c r="A21" s="72" t="s">
        <v>160</v>
      </c>
      <c r="B21" s="101">
        <v>0.3090277777777778</v>
      </c>
      <c r="C21" s="110"/>
      <c r="D21" s="111"/>
      <c r="E21" s="111"/>
      <c r="F21" s="112"/>
      <c r="G21" s="110">
        <v>15</v>
      </c>
      <c r="H21" s="111"/>
      <c r="I21" s="111"/>
      <c r="J21" s="113"/>
      <c r="K21" s="115">
        <v>5</v>
      </c>
      <c r="L21" s="111"/>
      <c r="M21" s="111"/>
      <c r="N21" s="112"/>
      <c r="O21" s="109">
        <f t="shared" si="0"/>
        <v>20</v>
      </c>
    </row>
    <row r="22" spans="1:15" ht="15" thickBot="1">
      <c r="A22" s="72" t="s">
        <v>14</v>
      </c>
      <c r="B22" s="101">
        <v>0.3125</v>
      </c>
      <c r="C22" s="110"/>
      <c r="D22" s="111"/>
      <c r="E22" s="111"/>
      <c r="F22" s="112"/>
      <c r="G22" s="110"/>
      <c r="H22" s="111"/>
      <c r="I22" s="111"/>
      <c r="J22" s="113"/>
      <c r="K22" s="114"/>
      <c r="L22" s="111"/>
      <c r="M22" s="111"/>
      <c r="N22" s="112"/>
      <c r="O22" s="109">
        <f t="shared" si="0"/>
        <v>0</v>
      </c>
    </row>
    <row r="23" spans="1:15" ht="15" customHeight="1" thickBot="1">
      <c r="A23" s="72" t="s">
        <v>26</v>
      </c>
      <c r="B23" s="101">
        <v>0.3229166666666667</v>
      </c>
      <c r="C23" s="110"/>
      <c r="D23" s="111"/>
      <c r="E23" s="111"/>
      <c r="F23" s="112"/>
      <c r="G23" s="110"/>
      <c r="H23" s="111">
        <v>7</v>
      </c>
      <c r="I23" s="111"/>
      <c r="J23" s="113"/>
      <c r="K23" s="114"/>
      <c r="L23" s="111"/>
      <c r="M23" s="111"/>
      <c r="N23" s="112"/>
      <c r="O23" s="109">
        <f t="shared" si="0"/>
        <v>7</v>
      </c>
    </row>
    <row r="24" spans="1:15" ht="15" thickBot="1">
      <c r="A24" s="72" t="s">
        <v>34</v>
      </c>
      <c r="B24" s="101">
        <v>0.325</v>
      </c>
      <c r="C24" s="110"/>
      <c r="D24" s="111"/>
      <c r="E24" s="111"/>
      <c r="F24" s="112"/>
      <c r="G24" s="110"/>
      <c r="H24" s="111">
        <v>3</v>
      </c>
      <c r="I24" s="111"/>
      <c r="J24" s="113"/>
      <c r="K24" s="114"/>
      <c r="L24" s="111"/>
      <c r="M24" s="111"/>
      <c r="N24" s="112"/>
      <c r="O24" s="109">
        <f t="shared" si="0"/>
        <v>3</v>
      </c>
    </row>
    <row r="25" spans="1:15" ht="18" customHeight="1" thickBot="1">
      <c r="A25" s="72" t="s">
        <v>29</v>
      </c>
      <c r="B25" s="101">
        <v>0.3277777777777778</v>
      </c>
      <c r="C25" s="110"/>
      <c r="D25" s="111"/>
      <c r="E25" s="111"/>
      <c r="F25" s="112"/>
      <c r="G25" s="110"/>
      <c r="H25" s="111">
        <v>5</v>
      </c>
      <c r="I25" s="111"/>
      <c r="J25" s="113"/>
      <c r="K25" s="117"/>
      <c r="L25" s="169">
        <v>1</v>
      </c>
      <c r="M25" s="111"/>
      <c r="N25" s="112"/>
      <c r="O25" s="109">
        <f t="shared" si="0"/>
        <v>6</v>
      </c>
    </row>
    <row r="26" spans="1:15" ht="15.75" customHeight="1" thickBot="1">
      <c r="A26" s="72" t="s">
        <v>162</v>
      </c>
      <c r="B26" s="101">
        <v>0.3298611111111111</v>
      </c>
      <c r="C26" s="110"/>
      <c r="D26" s="111"/>
      <c r="E26" s="111"/>
      <c r="F26" s="112"/>
      <c r="G26" s="110"/>
      <c r="H26" s="111"/>
      <c r="I26" s="111"/>
      <c r="J26" s="113"/>
      <c r="K26" s="115">
        <v>6</v>
      </c>
      <c r="L26" s="111"/>
      <c r="M26" s="111"/>
      <c r="N26" s="112"/>
      <c r="O26" s="109">
        <f t="shared" si="0"/>
        <v>6</v>
      </c>
    </row>
    <row r="27" spans="1:15" ht="19.5" customHeight="1" thickBot="1">
      <c r="A27" s="72" t="s">
        <v>31</v>
      </c>
      <c r="B27" s="101">
        <v>0.3333333333333333</v>
      </c>
      <c r="C27" s="110"/>
      <c r="D27" s="111"/>
      <c r="E27" s="111"/>
      <c r="F27" s="112"/>
      <c r="G27" s="110"/>
      <c r="H27" s="111"/>
      <c r="I27" s="111"/>
      <c r="J27" s="113"/>
      <c r="K27" s="114"/>
      <c r="L27" s="111"/>
      <c r="M27" s="111"/>
      <c r="N27" s="112"/>
      <c r="O27" s="109">
        <f t="shared" si="0"/>
        <v>0</v>
      </c>
    </row>
    <row r="28" spans="1:15" ht="19.5" customHeight="1" thickBot="1">
      <c r="A28" s="72" t="s">
        <v>35</v>
      </c>
      <c r="B28" s="101">
        <v>0.3354166666666667</v>
      </c>
      <c r="C28" s="110"/>
      <c r="D28" s="111"/>
      <c r="E28" s="111"/>
      <c r="F28" s="112"/>
      <c r="G28" s="110"/>
      <c r="H28" s="111">
        <v>1</v>
      </c>
      <c r="I28" s="111"/>
      <c r="J28" s="113"/>
      <c r="K28" s="114"/>
      <c r="L28" s="111"/>
      <c r="M28" s="111"/>
      <c r="N28" s="112"/>
      <c r="O28" s="109">
        <f t="shared" si="0"/>
        <v>1</v>
      </c>
    </row>
    <row r="29" spans="1:15" ht="18.75" customHeight="1" thickBot="1">
      <c r="A29" s="72" t="s">
        <v>36</v>
      </c>
      <c r="B29" s="101">
        <v>0.3368055555555556</v>
      </c>
      <c r="C29" s="110"/>
      <c r="D29" s="111"/>
      <c r="E29" s="111"/>
      <c r="F29" s="112"/>
      <c r="G29" s="110"/>
      <c r="H29" s="111">
        <v>4</v>
      </c>
      <c r="I29" s="111"/>
      <c r="J29" s="113"/>
      <c r="K29" s="114"/>
      <c r="L29" s="111"/>
      <c r="M29" s="111"/>
      <c r="N29" s="112"/>
      <c r="O29" s="109">
        <f t="shared" si="0"/>
        <v>4</v>
      </c>
    </row>
    <row r="30" spans="1:15" ht="25.5" customHeight="1" thickBot="1">
      <c r="A30" s="72" t="s">
        <v>37</v>
      </c>
      <c r="B30" s="101">
        <v>0.33888888888888885</v>
      </c>
      <c r="C30" s="110"/>
      <c r="D30" s="111"/>
      <c r="E30" s="111"/>
      <c r="F30" s="112"/>
      <c r="G30" s="110"/>
      <c r="H30" s="111">
        <v>2</v>
      </c>
      <c r="I30" s="111"/>
      <c r="J30" s="113"/>
      <c r="K30" s="114"/>
      <c r="L30" s="111"/>
      <c r="M30" s="111"/>
      <c r="N30" s="112"/>
      <c r="O30" s="109">
        <f t="shared" si="0"/>
        <v>2</v>
      </c>
    </row>
    <row r="31" spans="1:16" ht="24.75" customHeight="1" thickBot="1">
      <c r="A31" s="40" t="s">
        <v>164</v>
      </c>
      <c r="B31" s="101">
        <v>0.34027777777777773</v>
      </c>
      <c r="C31" s="118"/>
      <c r="D31" s="119"/>
      <c r="E31" s="119"/>
      <c r="F31" s="120"/>
      <c r="G31" s="118"/>
      <c r="H31" s="119"/>
      <c r="I31" s="119"/>
      <c r="J31" s="121"/>
      <c r="K31" s="245">
        <v>1</v>
      </c>
      <c r="L31" s="119"/>
      <c r="M31" s="119"/>
      <c r="N31" s="120"/>
      <c r="O31" s="109">
        <f t="shared" si="0"/>
        <v>1</v>
      </c>
      <c r="P31" s="64"/>
    </row>
    <row r="32" spans="1:15" ht="18" customHeight="1" thickBot="1">
      <c r="A32" s="40" t="s">
        <v>163</v>
      </c>
      <c r="B32" s="101">
        <v>0.3416666666666666</v>
      </c>
      <c r="C32" s="118"/>
      <c r="D32" s="119"/>
      <c r="E32" s="119"/>
      <c r="F32" s="120"/>
      <c r="G32" s="118">
        <v>1</v>
      </c>
      <c r="H32" s="119"/>
      <c r="I32" s="119"/>
      <c r="J32" s="121"/>
      <c r="K32" s="122"/>
      <c r="L32" s="119"/>
      <c r="M32" s="123"/>
      <c r="N32" s="120"/>
      <c r="O32" s="109">
        <f t="shared" si="0"/>
        <v>1</v>
      </c>
    </row>
    <row r="33" spans="1:16" ht="15" thickBot="1">
      <c r="A33" s="124" t="s">
        <v>14</v>
      </c>
      <c r="B33" s="251">
        <v>0.34375</v>
      </c>
      <c r="C33" s="118"/>
      <c r="D33" s="119"/>
      <c r="E33" s="119"/>
      <c r="F33" s="120"/>
      <c r="G33" s="118"/>
      <c r="H33" s="119"/>
      <c r="I33" s="119"/>
      <c r="J33" s="121"/>
      <c r="K33" s="122"/>
      <c r="L33" s="119"/>
      <c r="M33" s="119"/>
      <c r="N33" s="120"/>
      <c r="O33" s="252">
        <f t="shared" si="0"/>
        <v>0</v>
      </c>
      <c r="P33" s="73"/>
    </row>
    <row r="34" spans="1:15" s="7" customFormat="1" ht="15.75" thickBot="1">
      <c r="A34" s="125" t="s">
        <v>38</v>
      </c>
      <c r="B34" s="253"/>
      <c r="C34" s="62">
        <f>SUM(C11:C33)</f>
        <v>51</v>
      </c>
      <c r="D34" s="62"/>
      <c r="E34" s="62"/>
      <c r="F34" s="62"/>
      <c r="G34" s="62">
        <f>SUM(G11:G33)</f>
        <v>16</v>
      </c>
      <c r="H34" s="62">
        <f>SUM(H11:H33)</f>
        <v>22</v>
      </c>
      <c r="I34" s="62"/>
      <c r="J34" s="62"/>
      <c r="K34" s="62">
        <f>SUM(K11:K33)</f>
        <v>12</v>
      </c>
      <c r="L34" s="62">
        <f>SUM(L11:L33)</f>
        <v>1</v>
      </c>
      <c r="M34" s="62"/>
      <c r="N34" s="62"/>
      <c r="O34" s="127">
        <f t="shared" si="0"/>
        <v>102</v>
      </c>
    </row>
    <row r="35" spans="1:15" s="7" customFormat="1" ht="15.75" thickBot="1">
      <c r="A35" s="263"/>
      <c r="B35" s="249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126"/>
    </row>
    <row r="36" spans="1:15" ht="15" thickBot="1">
      <c r="A36" s="263" t="s">
        <v>80</v>
      </c>
      <c r="B36" s="263"/>
      <c r="C36" s="469">
        <f>C34</f>
        <v>51</v>
      </c>
      <c r="D36" s="470"/>
      <c r="E36" s="470"/>
      <c r="F36" s="471"/>
      <c r="G36" s="469">
        <f>G34+H34</f>
        <v>38</v>
      </c>
      <c r="H36" s="470"/>
      <c r="I36" s="470"/>
      <c r="J36" s="471"/>
      <c r="K36" s="469">
        <f>K34+L34</f>
        <v>13</v>
      </c>
      <c r="L36" s="470"/>
      <c r="M36" s="470"/>
      <c r="N36" s="471"/>
      <c r="O36" s="127">
        <f>SUM(C36:N36)</f>
        <v>102</v>
      </c>
    </row>
    <row r="38" spans="15:16" ht="14.25">
      <c r="O38" s="69"/>
      <c r="P38" s="69"/>
    </row>
    <row r="39" spans="1:7" ht="14.25">
      <c r="A39" s="240"/>
      <c r="B39" s="240"/>
      <c r="C39" s="240"/>
      <c r="D39" s="240"/>
      <c r="E39" s="240"/>
      <c r="F39" s="240"/>
      <c r="G39" s="240"/>
    </row>
    <row r="40" ht="9" customHeight="1"/>
    <row r="41" spans="1:7" ht="21" customHeight="1">
      <c r="A41" s="241"/>
      <c r="B41" s="241"/>
      <c r="C41" s="241"/>
      <c r="D41" s="241"/>
      <c r="E41" s="241"/>
      <c r="F41" s="241"/>
      <c r="G41" s="241"/>
    </row>
    <row r="42" ht="9.75" customHeight="1"/>
    <row r="43" spans="1:7" ht="27" customHeight="1">
      <c r="A43" s="238"/>
      <c r="B43" s="238"/>
      <c r="C43" s="238"/>
      <c r="D43" s="238"/>
      <c r="E43" s="238"/>
      <c r="F43" s="238"/>
      <c r="G43" s="238"/>
    </row>
    <row r="44" ht="9.75" customHeight="1">
      <c r="F44" s="163"/>
    </row>
    <row r="45" spans="1:7" ht="27.75" customHeight="1">
      <c r="A45" s="239"/>
      <c r="B45" s="239"/>
      <c r="C45" s="239"/>
      <c r="D45" s="239"/>
      <c r="E45" s="239"/>
      <c r="F45" s="239"/>
      <c r="G45" s="239"/>
    </row>
    <row r="49" ht="14.25">
      <c r="A49" s="3" t="s">
        <v>131</v>
      </c>
    </row>
    <row r="51" spans="1:5" ht="15">
      <c r="A51" s="194"/>
      <c r="C51" s="178" t="s">
        <v>243</v>
      </c>
      <c r="D51" s="178"/>
      <c r="E51" s="178"/>
    </row>
    <row r="52" spans="1:6" ht="14.25">
      <c r="A52" s="195"/>
      <c r="B52" s="196"/>
      <c r="C52" s="196"/>
      <c r="D52" s="196"/>
      <c r="E52" s="196"/>
      <c r="F52" s="196"/>
    </row>
    <row r="53" spans="1:7" ht="30" customHeight="1" thickBot="1">
      <c r="A53" s="181" t="s">
        <v>211</v>
      </c>
      <c r="B53" s="196"/>
      <c r="C53" s="196"/>
      <c r="D53" s="485" t="s">
        <v>17</v>
      </c>
      <c r="E53" s="485"/>
      <c r="F53" s="485"/>
      <c r="G53" s="485"/>
    </row>
    <row r="54" spans="1:13" ht="16.5" customHeight="1" thickBot="1">
      <c r="A54" s="182" t="s">
        <v>188</v>
      </c>
      <c r="B54" s="182" t="s">
        <v>81</v>
      </c>
      <c r="C54" s="197"/>
      <c r="D54" s="486" t="s">
        <v>212</v>
      </c>
      <c r="E54" s="486"/>
      <c r="F54" s="486"/>
      <c r="G54" s="486"/>
      <c r="H54" s="182" t="s">
        <v>81</v>
      </c>
      <c r="I54" s="17"/>
      <c r="J54" s="17"/>
      <c r="K54" s="25"/>
      <c r="L54" s="25"/>
      <c r="M54" s="25"/>
    </row>
    <row r="55" spans="1:13" ht="15.75" customHeight="1" thickBot="1">
      <c r="A55" s="198" t="s">
        <v>115</v>
      </c>
      <c r="B55" s="199">
        <v>0.5034722222222222</v>
      </c>
      <c r="C55" s="197"/>
      <c r="D55" s="476" t="s">
        <v>160</v>
      </c>
      <c r="E55" s="476"/>
      <c r="F55" s="476"/>
      <c r="G55" s="476"/>
      <c r="H55" s="400">
        <v>0.5347222222222222</v>
      </c>
      <c r="I55" s="17"/>
      <c r="J55" s="17"/>
      <c r="K55" s="25"/>
      <c r="L55" s="25"/>
      <c r="M55" s="25"/>
    </row>
    <row r="56" spans="1:13" ht="15.75" customHeight="1" thickBot="1">
      <c r="A56" s="198" t="s">
        <v>213</v>
      </c>
      <c r="B56" s="199">
        <v>0.5104166666666666</v>
      </c>
      <c r="C56" s="197"/>
      <c r="D56" s="476" t="s">
        <v>290</v>
      </c>
      <c r="E56" s="476"/>
      <c r="F56" s="476"/>
      <c r="G56" s="476"/>
      <c r="H56" s="400">
        <v>0.5375</v>
      </c>
      <c r="I56" s="17"/>
      <c r="J56" s="17"/>
      <c r="K56" s="25"/>
      <c r="L56" s="25"/>
      <c r="M56" s="25"/>
    </row>
    <row r="57" spans="1:13" ht="17.25" customHeight="1" thickBot="1">
      <c r="A57" s="198" t="s">
        <v>214</v>
      </c>
      <c r="B57" s="199">
        <v>0.513888888888889</v>
      </c>
      <c r="C57" s="197"/>
      <c r="D57" s="476" t="s">
        <v>289</v>
      </c>
      <c r="E57" s="476"/>
      <c r="F57" s="476"/>
      <c r="G57" s="476"/>
      <c r="H57" s="400">
        <v>0.5416666666666666</v>
      </c>
      <c r="I57" s="17"/>
      <c r="J57" s="17"/>
      <c r="K57" s="25"/>
      <c r="L57" s="25"/>
      <c r="M57" s="25"/>
    </row>
    <row r="58" spans="1:13" ht="16.5" customHeight="1" thickBot="1">
      <c r="A58" s="198" t="s">
        <v>115</v>
      </c>
      <c r="B58" s="199">
        <v>0.5159722222222222</v>
      </c>
      <c r="C58" s="197"/>
      <c r="D58" s="476" t="s">
        <v>288</v>
      </c>
      <c r="E58" s="476"/>
      <c r="F58" s="476"/>
      <c r="G58" s="476"/>
      <c r="H58" s="400">
        <v>0.548611111111111</v>
      </c>
      <c r="I58" s="17"/>
      <c r="J58" s="17"/>
      <c r="K58" s="25"/>
      <c r="L58" s="25"/>
      <c r="M58" s="25"/>
    </row>
    <row r="59" spans="1:13" ht="16.5" customHeight="1" thickBot="1">
      <c r="A59" s="198" t="s">
        <v>134</v>
      </c>
      <c r="B59" s="199">
        <v>0.5208333333333334</v>
      </c>
      <c r="C59" s="197"/>
      <c r="D59" s="476" t="s">
        <v>287</v>
      </c>
      <c r="E59" s="476"/>
      <c r="F59" s="476"/>
      <c r="G59" s="476"/>
      <c r="H59" s="400">
        <v>0.5520833333333334</v>
      </c>
      <c r="I59" s="17"/>
      <c r="J59" s="17"/>
      <c r="K59" s="25"/>
      <c r="L59" s="25"/>
      <c r="M59" s="25"/>
    </row>
    <row r="60" spans="1:13" ht="15" customHeight="1" thickBot="1">
      <c r="A60" s="198" t="s">
        <v>160</v>
      </c>
      <c r="B60" s="199">
        <v>0.53125</v>
      </c>
      <c r="C60" s="197"/>
      <c r="D60" s="476" t="s">
        <v>97</v>
      </c>
      <c r="E60" s="476"/>
      <c r="F60" s="476"/>
      <c r="G60" s="476"/>
      <c r="H60" s="400">
        <v>0.5534722222222223</v>
      </c>
      <c r="I60" s="17"/>
      <c r="J60" s="17"/>
      <c r="K60" s="25"/>
      <c r="L60" s="25"/>
      <c r="M60" s="25"/>
    </row>
    <row r="61" spans="1:13" ht="16.5" customHeight="1" thickBot="1">
      <c r="A61" s="25"/>
      <c r="B61" s="25"/>
      <c r="C61" s="197"/>
      <c r="D61" s="476" t="s">
        <v>160</v>
      </c>
      <c r="E61" s="476"/>
      <c r="F61" s="476"/>
      <c r="G61" s="476"/>
      <c r="H61" s="400">
        <v>0.5555555555555556</v>
      </c>
      <c r="I61" s="17"/>
      <c r="J61" s="17"/>
      <c r="K61" s="25"/>
      <c r="L61" s="25"/>
      <c r="M61" s="25"/>
    </row>
    <row r="62" spans="1:13" ht="16.5" customHeight="1" thickBot="1">
      <c r="A62" s="399"/>
      <c r="B62" s="205"/>
      <c r="C62" s="197"/>
      <c r="D62" s="476" t="s">
        <v>31</v>
      </c>
      <c r="E62" s="476"/>
      <c r="F62" s="476"/>
      <c r="G62" s="476"/>
      <c r="H62" s="400">
        <v>0.5576388888888889</v>
      </c>
      <c r="I62" s="17"/>
      <c r="J62" s="17"/>
      <c r="K62" s="25"/>
      <c r="L62" s="25"/>
      <c r="M62" s="25"/>
    </row>
    <row r="63" spans="1:13" ht="18.75" customHeight="1" thickBot="1">
      <c r="A63" s="25"/>
      <c r="B63" s="25"/>
      <c r="C63" s="197"/>
      <c r="D63" s="476" t="s">
        <v>35</v>
      </c>
      <c r="E63" s="476"/>
      <c r="F63" s="476"/>
      <c r="G63" s="476"/>
      <c r="H63" s="400">
        <v>0.5625</v>
      </c>
      <c r="I63" s="17"/>
      <c r="J63" s="17"/>
      <c r="K63" s="25"/>
      <c r="L63" s="25"/>
      <c r="M63" s="25"/>
    </row>
    <row r="64" spans="1:13" ht="18" customHeight="1" thickBot="1">
      <c r="A64" s="197"/>
      <c r="B64" s="233"/>
      <c r="C64" s="197"/>
      <c r="D64" s="476" t="s">
        <v>215</v>
      </c>
      <c r="E64" s="476"/>
      <c r="F64" s="476"/>
      <c r="G64" s="476"/>
      <c r="H64" s="400">
        <v>0.5659722222222222</v>
      </c>
      <c r="I64" s="17"/>
      <c r="J64" s="17"/>
      <c r="K64" s="25"/>
      <c r="L64" s="25"/>
      <c r="M64" s="25"/>
    </row>
    <row r="65" spans="1:13" ht="18" customHeight="1" thickBot="1">
      <c r="A65" s="197"/>
      <c r="B65" s="206"/>
      <c r="C65" s="197"/>
      <c r="D65" s="476" t="s">
        <v>286</v>
      </c>
      <c r="E65" s="476"/>
      <c r="F65" s="476"/>
      <c r="G65" s="476"/>
      <c r="H65" s="400">
        <v>0.5694444444444444</v>
      </c>
      <c r="I65" s="17"/>
      <c r="J65" s="17"/>
      <c r="K65" s="25"/>
      <c r="L65" s="25"/>
      <c r="M65" s="25"/>
    </row>
    <row r="66" spans="1:13" ht="16.5" customHeight="1" thickBot="1">
      <c r="A66" s="200"/>
      <c r="B66" s="205"/>
      <c r="C66" s="197"/>
      <c r="D66" s="476" t="s">
        <v>29</v>
      </c>
      <c r="E66" s="476"/>
      <c r="F66" s="476"/>
      <c r="G66" s="476"/>
      <c r="H66" s="400">
        <v>0.5729166666666666</v>
      </c>
      <c r="I66" s="17"/>
      <c r="J66" s="17"/>
      <c r="K66" s="25"/>
      <c r="L66" s="25"/>
      <c r="M66" s="25"/>
    </row>
    <row r="67" spans="1:13" ht="15.75" thickBot="1">
      <c r="A67" s="200"/>
      <c r="B67" s="201"/>
      <c r="C67" s="197"/>
      <c r="D67" s="476" t="s">
        <v>216</v>
      </c>
      <c r="E67" s="476"/>
      <c r="F67" s="476"/>
      <c r="G67" s="476"/>
      <c r="H67" s="401">
        <v>0.579861111111111</v>
      </c>
      <c r="I67" s="17"/>
      <c r="J67" s="17"/>
      <c r="K67" s="25"/>
      <c r="L67" s="25"/>
      <c r="M67" s="25"/>
    </row>
    <row r="68" spans="4:13" ht="15.75" thickBot="1">
      <c r="D68" s="476" t="s">
        <v>34</v>
      </c>
      <c r="E68" s="476"/>
      <c r="F68" s="476"/>
      <c r="G68" s="476"/>
      <c r="H68" s="401">
        <v>0.5833333333333334</v>
      </c>
      <c r="I68" s="17"/>
      <c r="J68" s="17"/>
      <c r="K68" s="25"/>
      <c r="L68" s="25"/>
      <c r="M68" s="25"/>
    </row>
    <row r="69" spans="4:13" ht="15.75" thickBot="1">
      <c r="D69" s="476" t="s">
        <v>28</v>
      </c>
      <c r="E69" s="476"/>
      <c r="F69" s="476"/>
      <c r="G69" s="476"/>
      <c r="H69" s="401">
        <v>0.5854166666666667</v>
      </c>
      <c r="I69" s="17"/>
      <c r="J69" s="17"/>
      <c r="K69" s="25"/>
      <c r="L69" s="25"/>
      <c r="M69" s="25"/>
    </row>
    <row r="70" spans="4:13" ht="15.75" thickBot="1">
      <c r="D70" s="476" t="s">
        <v>160</v>
      </c>
      <c r="E70" s="476"/>
      <c r="F70" s="476"/>
      <c r="G70" s="476"/>
      <c r="H70" s="401">
        <v>0.5868055555555556</v>
      </c>
      <c r="I70" s="17"/>
      <c r="J70" s="17"/>
      <c r="K70" s="25"/>
      <c r="L70" s="25"/>
      <c r="M70" s="25"/>
    </row>
    <row r="71" spans="1:13" ht="33.75" customHeight="1">
      <c r="A71" s="202" t="s">
        <v>217</v>
      </c>
      <c r="B71" s="203"/>
      <c r="C71" s="203"/>
      <c r="D71" s="485" t="s">
        <v>244</v>
      </c>
      <c r="E71" s="485"/>
      <c r="F71" s="485"/>
      <c r="G71" s="485"/>
      <c r="H71" s="19"/>
      <c r="I71" s="17"/>
      <c r="J71" s="17"/>
      <c r="K71" s="25"/>
      <c r="L71" s="25"/>
      <c r="M71" s="25"/>
    </row>
    <row r="72" spans="1:13" ht="16.5" thickBot="1">
      <c r="A72" s="204"/>
      <c r="B72" s="203"/>
      <c r="C72" s="203"/>
      <c r="D72" s="203"/>
      <c r="E72" s="203"/>
      <c r="F72" s="203"/>
      <c r="G72" s="20"/>
      <c r="H72" s="19"/>
      <c r="I72" s="17"/>
      <c r="J72" s="17"/>
      <c r="K72" s="25"/>
      <c r="L72" s="25"/>
      <c r="M72" s="25"/>
    </row>
    <row r="73" spans="1:13" ht="18.75" customHeight="1" thickBot="1">
      <c r="A73" s="198" t="s">
        <v>189</v>
      </c>
      <c r="B73" s="198" t="s">
        <v>81</v>
      </c>
      <c r="C73" s="228"/>
      <c r="D73" s="486" t="s">
        <v>218</v>
      </c>
      <c r="E73" s="486"/>
      <c r="F73" s="486"/>
      <c r="G73" s="486"/>
      <c r="H73" s="198" t="s">
        <v>81</v>
      </c>
      <c r="I73" s="17"/>
      <c r="J73" s="17"/>
      <c r="K73" s="25"/>
      <c r="L73" s="25"/>
      <c r="M73" s="25"/>
    </row>
    <row r="74" spans="1:13" ht="16.5" customHeight="1" thickBot="1">
      <c r="A74" s="198" t="s">
        <v>160</v>
      </c>
      <c r="B74" s="400">
        <v>0.5868055555555556</v>
      </c>
      <c r="C74" s="228"/>
      <c r="D74" s="474" t="s">
        <v>134</v>
      </c>
      <c r="E74" s="474"/>
      <c r="F74" s="474"/>
      <c r="G74" s="474"/>
      <c r="H74" s="400">
        <v>0.6090277777777778</v>
      </c>
      <c r="I74" s="17"/>
      <c r="J74" s="17"/>
      <c r="K74" s="25"/>
      <c r="L74" s="25"/>
      <c r="M74" s="25"/>
    </row>
    <row r="75" spans="1:13" ht="17.25" customHeight="1" thickBot="1">
      <c r="A75" s="198" t="s">
        <v>293</v>
      </c>
      <c r="B75" s="400">
        <v>0.5902777777777778</v>
      </c>
      <c r="C75" s="228"/>
      <c r="D75" s="474" t="s">
        <v>163</v>
      </c>
      <c r="E75" s="474"/>
      <c r="F75" s="474"/>
      <c r="G75" s="474"/>
      <c r="H75" s="400">
        <v>0.611111111111111</v>
      </c>
      <c r="I75" s="17"/>
      <c r="J75" s="17"/>
      <c r="K75" s="25"/>
      <c r="L75" s="25"/>
      <c r="M75" s="25"/>
    </row>
    <row r="76" spans="1:13" ht="17.25" customHeight="1" thickBot="1">
      <c r="A76" s="198" t="s">
        <v>290</v>
      </c>
      <c r="B76" s="400">
        <v>0.5923611111111111</v>
      </c>
      <c r="C76" s="228"/>
      <c r="D76" s="474" t="s">
        <v>291</v>
      </c>
      <c r="E76" s="474"/>
      <c r="F76" s="474"/>
      <c r="G76" s="474"/>
      <c r="H76" s="400">
        <v>0.6124999999999999</v>
      </c>
      <c r="I76" s="17"/>
      <c r="J76" s="17"/>
      <c r="K76" s="25"/>
      <c r="L76" s="25"/>
      <c r="M76" s="25"/>
    </row>
    <row r="77" spans="1:14" ht="15.75" customHeight="1" thickBot="1">
      <c r="A77" s="198" t="s">
        <v>289</v>
      </c>
      <c r="B77" s="400">
        <v>0.59375</v>
      </c>
      <c r="C77" s="228"/>
      <c r="D77" s="474" t="s">
        <v>207</v>
      </c>
      <c r="E77" s="474"/>
      <c r="F77" s="474"/>
      <c r="G77" s="474"/>
      <c r="H77" s="400">
        <v>0.6145833333333334</v>
      </c>
      <c r="I77" s="17"/>
      <c r="J77" s="17"/>
      <c r="K77" s="25"/>
      <c r="L77" s="25"/>
      <c r="M77" s="25"/>
      <c r="N77" s="26"/>
    </row>
    <row r="78" spans="1:14" ht="17.25" customHeight="1" thickBot="1">
      <c r="A78" s="198" t="s">
        <v>30</v>
      </c>
      <c r="B78" s="400">
        <v>0.5958333333333333</v>
      </c>
      <c r="C78" s="228"/>
      <c r="D78" s="474" t="s">
        <v>292</v>
      </c>
      <c r="E78" s="474"/>
      <c r="F78" s="474"/>
      <c r="G78" s="474"/>
      <c r="H78" s="400">
        <v>0.6180555555555556</v>
      </c>
      <c r="I78" s="17"/>
      <c r="J78" s="17"/>
      <c r="K78" s="25"/>
      <c r="L78" s="25"/>
      <c r="M78" s="25"/>
      <c r="N78" s="60"/>
    </row>
    <row r="79" spans="1:13" ht="15" customHeight="1" thickBot="1">
      <c r="A79" s="198" t="s">
        <v>31</v>
      </c>
      <c r="B79" s="400">
        <v>0.5972222222222222</v>
      </c>
      <c r="C79" s="228"/>
      <c r="D79" s="474" t="s">
        <v>209</v>
      </c>
      <c r="E79" s="474"/>
      <c r="F79" s="474"/>
      <c r="G79" s="474"/>
      <c r="H79" s="400">
        <v>0.6194444444444445</v>
      </c>
      <c r="I79" s="17"/>
      <c r="J79" s="17"/>
      <c r="K79" s="25"/>
      <c r="L79" s="25"/>
      <c r="M79" s="25"/>
    </row>
    <row r="80" spans="1:13" ht="13.5" customHeight="1" thickBot="1">
      <c r="A80" s="198" t="s">
        <v>35</v>
      </c>
      <c r="B80" s="400">
        <v>0.5986111111111111</v>
      </c>
      <c r="C80" s="228"/>
      <c r="D80" s="474" t="s">
        <v>164</v>
      </c>
      <c r="E80" s="474"/>
      <c r="F80" s="474"/>
      <c r="G80" s="474"/>
      <c r="H80" s="400">
        <v>0.6201388888888889</v>
      </c>
      <c r="I80" s="17"/>
      <c r="J80" s="17"/>
      <c r="K80" s="25"/>
      <c r="L80" s="25"/>
      <c r="M80" s="25"/>
    </row>
    <row r="81" spans="1:13" ht="15" customHeight="1" thickBot="1">
      <c r="A81" s="198" t="s">
        <v>215</v>
      </c>
      <c r="B81" s="400">
        <v>0.6</v>
      </c>
      <c r="C81" s="228"/>
      <c r="D81" s="474" t="s">
        <v>290</v>
      </c>
      <c r="E81" s="474"/>
      <c r="F81" s="474"/>
      <c r="G81" s="474"/>
      <c r="H81" s="400">
        <v>0.6215277777777778</v>
      </c>
      <c r="I81" s="17"/>
      <c r="J81" s="17"/>
      <c r="K81" s="25"/>
      <c r="L81" s="25"/>
      <c r="M81" s="25"/>
    </row>
    <row r="82" spans="1:13" ht="24.75" customHeight="1" thickBot="1">
      <c r="A82" s="198" t="s">
        <v>294</v>
      </c>
      <c r="B82" s="400">
        <v>0.6013888888888889</v>
      </c>
      <c r="C82" s="228"/>
      <c r="D82" s="474" t="s">
        <v>160</v>
      </c>
      <c r="E82" s="474"/>
      <c r="F82" s="474"/>
      <c r="G82" s="474"/>
      <c r="H82" s="400">
        <v>0.6236111111111111</v>
      </c>
      <c r="I82" s="17"/>
      <c r="J82" s="17"/>
      <c r="K82" s="25"/>
      <c r="L82" s="25"/>
      <c r="M82" s="25"/>
    </row>
    <row r="83" spans="1:13" ht="18" customHeight="1" thickBot="1">
      <c r="A83" s="198" t="s">
        <v>29</v>
      </c>
      <c r="B83" s="400">
        <v>0.6027777777777777</v>
      </c>
      <c r="C83" s="228"/>
      <c r="D83" s="474" t="s">
        <v>31</v>
      </c>
      <c r="E83" s="474"/>
      <c r="F83" s="474"/>
      <c r="G83" s="474"/>
      <c r="H83" s="400">
        <v>0.6256944444444444</v>
      </c>
      <c r="I83" s="17"/>
      <c r="J83" s="17"/>
      <c r="K83" s="25"/>
      <c r="L83" s="25"/>
      <c r="M83" s="25"/>
    </row>
    <row r="84" spans="1:13" ht="15" customHeight="1" thickBot="1">
      <c r="A84" s="198" t="s">
        <v>26</v>
      </c>
      <c r="B84" s="400">
        <v>0.6041666666666666</v>
      </c>
      <c r="C84" s="228"/>
      <c r="D84" s="474" t="s">
        <v>35</v>
      </c>
      <c r="E84" s="474"/>
      <c r="F84" s="474"/>
      <c r="G84" s="474"/>
      <c r="H84" s="400">
        <v>0.6270833333333333</v>
      </c>
      <c r="I84" s="17"/>
      <c r="J84" s="17"/>
      <c r="K84" s="25"/>
      <c r="L84" s="25"/>
      <c r="M84" s="25"/>
    </row>
    <row r="85" spans="1:13" ht="15" thickBot="1">
      <c r="A85" s="198" t="s">
        <v>34</v>
      </c>
      <c r="B85" s="400">
        <v>0.6055555555555555</v>
      </c>
      <c r="D85" s="474" t="s">
        <v>215</v>
      </c>
      <c r="E85" s="474"/>
      <c r="F85" s="474"/>
      <c r="G85" s="474"/>
      <c r="H85" s="400">
        <v>0.6284722222222222</v>
      </c>
      <c r="K85" s="25"/>
      <c r="L85" s="25"/>
      <c r="M85" s="25"/>
    </row>
    <row r="86" spans="1:13" ht="15" thickBot="1">
      <c r="A86" s="198" t="s">
        <v>28</v>
      </c>
      <c r="B86" s="400">
        <v>0.60625</v>
      </c>
      <c r="D86" s="474" t="s">
        <v>37</v>
      </c>
      <c r="E86" s="474"/>
      <c r="F86" s="474"/>
      <c r="G86" s="474"/>
      <c r="H86" s="400">
        <v>0.6298611111111111</v>
      </c>
      <c r="K86" s="25"/>
      <c r="L86" s="25"/>
      <c r="M86" s="25"/>
    </row>
    <row r="87" spans="1:13" ht="15" customHeight="1" thickBot="1">
      <c r="A87" s="198" t="s">
        <v>134</v>
      </c>
      <c r="B87" s="400">
        <v>0.607638888888889</v>
      </c>
      <c r="D87" s="474" t="s">
        <v>29</v>
      </c>
      <c r="E87" s="474"/>
      <c r="F87" s="474"/>
      <c r="G87" s="474"/>
      <c r="H87" s="400">
        <v>0.63125</v>
      </c>
      <c r="K87" s="25"/>
      <c r="L87" s="25"/>
      <c r="M87" s="25"/>
    </row>
    <row r="88" spans="1:13" ht="15.75" thickBot="1">
      <c r="A88" s="20"/>
      <c r="B88" s="20"/>
      <c r="C88" s="20"/>
      <c r="D88" s="474" t="s">
        <v>26</v>
      </c>
      <c r="E88" s="474"/>
      <c r="F88" s="474"/>
      <c r="G88" s="474"/>
      <c r="H88" s="400">
        <v>0.6326388888888889</v>
      </c>
      <c r="I88" s="20"/>
      <c r="J88" s="20"/>
      <c r="K88" s="20"/>
      <c r="L88" s="20"/>
      <c r="M88" s="20"/>
    </row>
    <row r="89" spans="1:13" ht="15.75" thickBot="1">
      <c r="A89" s="20"/>
      <c r="B89" s="20"/>
      <c r="C89" s="20"/>
      <c r="D89" s="474" t="s">
        <v>34</v>
      </c>
      <c r="E89" s="474"/>
      <c r="F89" s="474"/>
      <c r="G89" s="474"/>
      <c r="H89" s="400">
        <v>0.6340277777777777</v>
      </c>
      <c r="I89" s="193"/>
      <c r="J89" s="193"/>
      <c r="K89" s="193"/>
      <c r="L89" s="193"/>
      <c r="M89" s="193"/>
    </row>
    <row r="90" spans="1:13" ht="15" thickBot="1">
      <c r="A90" s="25"/>
      <c r="B90" s="25"/>
      <c r="C90" s="25"/>
      <c r="D90" s="474" t="s">
        <v>28</v>
      </c>
      <c r="E90" s="474"/>
      <c r="F90" s="474"/>
      <c r="G90" s="474"/>
      <c r="H90" s="400">
        <v>0.6354166666666666</v>
      </c>
      <c r="I90" s="25"/>
      <c r="J90" s="25"/>
      <c r="K90" s="25"/>
      <c r="L90" s="25"/>
      <c r="M90" s="25"/>
    </row>
    <row r="95" spans="1:10" ht="15">
      <c r="A95" s="6" t="s">
        <v>82</v>
      </c>
      <c r="B95" s="26"/>
      <c r="C95" s="26"/>
      <c r="D95" s="26"/>
      <c r="E95" s="26"/>
      <c r="F95" s="26"/>
      <c r="G95" s="26"/>
      <c r="H95" s="26"/>
      <c r="I95" s="26"/>
      <c r="J95" s="26"/>
    </row>
    <row r="96" spans="1:2" ht="15">
      <c r="A96" s="26" t="s">
        <v>83</v>
      </c>
      <c r="B96" s="26"/>
    </row>
    <row r="97" spans="1:10" ht="15">
      <c r="A97" s="465" t="s">
        <v>84</v>
      </c>
      <c r="B97" s="466"/>
      <c r="C97" s="466"/>
      <c r="D97" s="466"/>
      <c r="E97" s="466"/>
      <c r="F97" s="466"/>
      <c r="G97" s="466"/>
      <c r="H97" s="466"/>
      <c r="I97" s="466"/>
      <c r="J97" s="466"/>
    </row>
  </sheetData>
  <sheetProtection/>
  <mergeCells count="68">
    <mergeCell ref="D90:G90"/>
    <mergeCell ref="D86:G86"/>
    <mergeCell ref="D87:G87"/>
    <mergeCell ref="D88:G88"/>
    <mergeCell ref="D89:G89"/>
    <mergeCell ref="D69:G69"/>
    <mergeCell ref="D70:G70"/>
    <mergeCell ref="D84:G84"/>
    <mergeCell ref="D85:G85"/>
    <mergeCell ref="D83:G83"/>
    <mergeCell ref="D71:G71"/>
    <mergeCell ref="D76:G76"/>
    <mergeCell ref="D77:G77"/>
    <mergeCell ref="D80:G80"/>
    <mergeCell ref="D82:G82"/>
    <mergeCell ref="D53:G53"/>
    <mergeCell ref="D73:G73"/>
    <mergeCell ref="D74:G74"/>
    <mergeCell ref="D75:G75"/>
    <mergeCell ref="D65:G65"/>
    <mergeCell ref="D63:G63"/>
    <mergeCell ref="D54:G54"/>
    <mergeCell ref="D64:G64"/>
    <mergeCell ref="D57:G57"/>
    <mergeCell ref="D58:G58"/>
    <mergeCell ref="O5:O10"/>
    <mergeCell ref="G35:J35"/>
    <mergeCell ref="K9:K10"/>
    <mergeCell ref="K35:N35"/>
    <mergeCell ref="H9:H10"/>
    <mergeCell ref="I9:I10"/>
    <mergeCell ref="J9:J10"/>
    <mergeCell ref="K7:N8"/>
    <mergeCell ref="K5:N6"/>
    <mergeCell ref="G5:J6"/>
    <mergeCell ref="D59:G59"/>
    <mergeCell ref="D61:G61"/>
    <mergeCell ref="D62:G62"/>
    <mergeCell ref="D67:G67"/>
    <mergeCell ref="D66:G66"/>
    <mergeCell ref="D60:G60"/>
    <mergeCell ref="A3:N3"/>
    <mergeCell ref="B5:B10"/>
    <mergeCell ref="L9:L10"/>
    <mergeCell ref="M9:M10"/>
    <mergeCell ref="N9:N10"/>
    <mergeCell ref="E9:E10"/>
    <mergeCell ref="C9:C10"/>
    <mergeCell ref="C5:F6"/>
    <mergeCell ref="D9:D10"/>
    <mergeCell ref="G7:J8"/>
    <mergeCell ref="A97:J97"/>
    <mergeCell ref="K1:N1"/>
    <mergeCell ref="A5:A10"/>
    <mergeCell ref="D78:G78"/>
    <mergeCell ref="D79:G79"/>
    <mergeCell ref="A2:N2"/>
    <mergeCell ref="D81:G81"/>
    <mergeCell ref="D56:G56"/>
    <mergeCell ref="D55:G55"/>
    <mergeCell ref="D68:G68"/>
    <mergeCell ref="F9:F10"/>
    <mergeCell ref="G9:G10"/>
    <mergeCell ref="C7:F8"/>
    <mergeCell ref="K36:N36"/>
    <mergeCell ref="G36:J36"/>
    <mergeCell ref="C36:F36"/>
    <mergeCell ref="C35:F35"/>
  </mergeCells>
  <printOptions/>
  <pageMargins left="0" right="0" top="0.31496062992125984" bottom="0.35433070866141736" header="0.1574803149606299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57">
      <selection activeCell="Q71" sqref="Q71"/>
    </sheetView>
  </sheetViews>
  <sheetFormatPr defaultColWidth="8.796875" defaultRowHeight="14.25"/>
  <cols>
    <col min="1" max="1" width="14.69921875" style="0" customWidth="1"/>
    <col min="2" max="2" width="7.59765625" style="0" customWidth="1"/>
    <col min="3" max="3" width="0.1015625" style="0" customWidth="1"/>
    <col min="4" max="4" width="5.8984375" style="0" customWidth="1"/>
    <col min="5" max="5" width="6.09765625" style="0" customWidth="1"/>
    <col min="6" max="6" width="4.69921875" style="0" customWidth="1"/>
    <col min="7" max="7" width="5.09765625" style="0" customWidth="1"/>
    <col min="8" max="9" width="6" style="0" customWidth="1"/>
    <col min="10" max="11" width="5" style="0" customWidth="1"/>
    <col min="12" max="12" width="4.8984375" style="0" customWidth="1"/>
    <col min="13" max="13" width="4.19921875" style="0" customWidth="1"/>
    <col min="14" max="15" width="4" style="0" customWidth="1"/>
    <col min="16" max="16" width="7.8984375" style="0" customWidth="1"/>
  </cols>
  <sheetData>
    <row r="1" spans="10:15" ht="14.25">
      <c r="J1" s="454"/>
      <c r="K1" s="454"/>
      <c r="L1" s="454"/>
      <c r="M1" s="454"/>
      <c r="N1" s="454"/>
      <c r="O1" s="23"/>
    </row>
    <row r="2" spans="10:15" ht="14.25">
      <c r="J2" s="23"/>
      <c r="K2" s="23"/>
      <c r="L2" s="23"/>
      <c r="M2" s="23"/>
      <c r="N2" s="23"/>
      <c r="O2" s="23"/>
    </row>
    <row r="3" spans="1:15" ht="15">
      <c r="A3" s="510" t="s">
        <v>165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271"/>
    </row>
    <row r="4" spans="1:15" ht="21" customHeight="1">
      <c r="A4" s="455" t="s">
        <v>96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270"/>
    </row>
    <row r="5" ht="14.25">
      <c r="B5" s="2" t="s">
        <v>85</v>
      </c>
    </row>
    <row r="7" spans="1:16" ht="14.25">
      <c r="A7" s="128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5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4.25" customHeight="1">
      <c r="A9" s="502" t="s">
        <v>51</v>
      </c>
      <c r="B9" s="502" t="s">
        <v>3</v>
      </c>
      <c r="C9" s="129"/>
      <c r="D9" s="496" t="s">
        <v>18</v>
      </c>
      <c r="E9" s="497"/>
      <c r="F9" s="497"/>
      <c r="G9" s="498"/>
      <c r="H9" s="496" t="s">
        <v>170</v>
      </c>
      <c r="I9" s="497"/>
      <c r="J9" s="497"/>
      <c r="K9" s="498"/>
      <c r="L9" s="496" t="s">
        <v>17</v>
      </c>
      <c r="M9" s="497"/>
      <c r="N9" s="497"/>
      <c r="O9" s="498"/>
      <c r="P9" s="518" t="s">
        <v>139</v>
      </c>
    </row>
    <row r="10" spans="1:16" ht="18.75" customHeight="1" thickBot="1">
      <c r="A10" s="511"/>
      <c r="B10" s="511"/>
      <c r="C10" s="130"/>
      <c r="D10" s="493"/>
      <c r="E10" s="494"/>
      <c r="F10" s="494"/>
      <c r="G10" s="495"/>
      <c r="H10" s="493"/>
      <c r="I10" s="494"/>
      <c r="J10" s="494"/>
      <c r="K10" s="495"/>
      <c r="L10" s="490"/>
      <c r="M10" s="491"/>
      <c r="N10" s="491"/>
      <c r="O10" s="492"/>
      <c r="P10" s="519"/>
    </row>
    <row r="11" spans="1:16" ht="14.25" customHeight="1">
      <c r="A11" s="511"/>
      <c r="B11" s="511"/>
      <c r="C11" s="496" t="s">
        <v>4</v>
      </c>
      <c r="D11" s="497"/>
      <c r="E11" s="497"/>
      <c r="F11" s="497"/>
      <c r="G11" s="498"/>
      <c r="H11" s="496" t="s">
        <v>89</v>
      </c>
      <c r="I11" s="497"/>
      <c r="J11" s="497"/>
      <c r="K11" s="498"/>
      <c r="L11" s="490" t="s">
        <v>89</v>
      </c>
      <c r="M11" s="491"/>
      <c r="N11" s="491"/>
      <c r="O11" s="492"/>
      <c r="P11" s="519"/>
    </row>
    <row r="12" spans="1:16" ht="15" thickBot="1">
      <c r="A12" s="511"/>
      <c r="B12" s="511"/>
      <c r="C12" s="493"/>
      <c r="D12" s="494"/>
      <c r="E12" s="494"/>
      <c r="F12" s="494"/>
      <c r="G12" s="495"/>
      <c r="H12" s="493"/>
      <c r="I12" s="494"/>
      <c r="J12" s="494"/>
      <c r="K12" s="495"/>
      <c r="L12" s="493"/>
      <c r="M12" s="494"/>
      <c r="N12" s="494"/>
      <c r="O12" s="495"/>
      <c r="P12" s="519"/>
    </row>
    <row r="13" spans="1:16" ht="14.25">
      <c r="A13" s="511"/>
      <c r="B13" s="512"/>
      <c r="C13" s="502" t="s">
        <v>11</v>
      </c>
      <c r="D13" s="504"/>
      <c r="E13" s="502" t="s">
        <v>12</v>
      </c>
      <c r="F13" s="502" t="s">
        <v>7</v>
      </c>
      <c r="G13" s="449" t="s">
        <v>47</v>
      </c>
      <c r="H13" s="502" t="s">
        <v>5</v>
      </c>
      <c r="I13" s="502" t="s">
        <v>6</v>
      </c>
      <c r="J13" s="502" t="s">
        <v>7</v>
      </c>
      <c r="K13" s="449" t="s">
        <v>47</v>
      </c>
      <c r="L13" s="502" t="s">
        <v>8</v>
      </c>
      <c r="M13" s="502" t="s">
        <v>9</v>
      </c>
      <c r="N13" s="502" t="s">
        <v>10</v>
      </c>
      <c r="O13" s="449" t="s">
        <v>47</v>
      </c>
      <c r="P13" s="519"/>
    </row>
    <row r="14" spans="1:16" ht="21.75" customHeight="1" thickBot="1">
      <c r="A14" s="511"/>
      <c r="B14" s="512"/>
      <c r="C14" s="505"/>
      <c r="D14" s="505"/>
      <c r="E14" s="505"/>
      <c r="F14" s="503"/>
      <c r="G14" s="459"/>
      <c r="H14" s="503"/>
      <c r="I14" s="503"/>
      <c r="J14" s="503"/>
      <c r="K14" s="459"/>
      <c r="L14" s="503"/>
      <c r="M14" s="503"/>
      <c r="N14" s="503"/>
      <c r="O14" s="459"/>
      <c r="P14" s="520"/>
    </row>
    <row r="15" spans="1:16" ht="15" thickBot="1">
      <c r="A15" s="52" t="s">
        <v>39</v>
      </c>
      <c r="B15" s="131">
        <v>0.2881944444444445</v>
      </c>
      <c r="C15" s="508">
        <v>6</v>
      </c>
      <c r="D15" s="509"/>
      <c r="E15" s="339"/>
      <c r="F15" s="339"/>
      <c r="G15" s="340"/>
      <c r="H15" s="341">
        <v>1</v>
      </c>
      <c r="I15" s="339"/>
      <c r="J15" s="339"/>
      <c r="K15" s="340"/>
      <c r="L15" s="342"/>
      <c r="M15" s="339"/>
      <c r="N15" s="339"/>
      <c r="O15" s="340"/>
      <c r="P15" s="292">
        <f>SUM(C15:N15)</f>
        <v>7</v>
      </c>
    </row>
    <row r="16" spans="1:16" ht="19.5" customHeight="1" thickBot="1">
      <c r="A16" s="52" t="s">
        <v>40</v>
      </c>
      <c r="B16" s="131">
        <v>0.2951388888888889</v>
      </c>
      <c r="C16" s="506"/>
      <c r="D16" s="507"/>
      <c r="E16" s="132">
        <v>5</v>
      </c>
      <c r="F16" s="132"/>
      <c r="G16" s="133"/>
      <c r="H16" s="288">
        <v>1</v>
      </c>
      <c r="I16" s="132"/>
      <c r="J16" s="132"/>
      <c r="K16" s="133"/>
      <c r="L16" s="288"/>
      <c r="M16" s="132"/>
      <c r="N16" s="132"/>
      <c r="O16" s="133"/>
      <c r="P16" s="292">
        <f aca="true" t="shared" si="0" ref="P16:P31">SUM(C16:N16)</f>
        <v>6</v>
      </c>
    </row>
    <row r="17" spans="1:17" ht="27" customHeight="1" thickBot="1">
      <c r="A17" s="52" t="s">
        <v>45</v>
      </c>
      <c r="B17" s="131">
        <v>0.3020833333333333</v>
      </c>
      <c r="C17" s="506"/>
      <c r="D17" s="507"/>
      <c r="E17" s="132">
        <v>9</v>
      </c>
      <c r="F17" s="132"/>
      <c r="G17" s="133"/>
      <c r="H17" s="288"/>
      <c r="I17" s="230">
        <v>1</v>
      </c>
      <c r="J17" s="132"/>
      <c r="K17" s="133"/>
      <c r="L17" s="288"/>
      <c r="M17" s="132"/>
      <c r="N17" s="132"/>
      <c r="O17" s="133"/>
      <c r="P17" s="292">
        <f t="shared" si="0"/>
        <v>10</v>
      </c>
      <c r="Q17" s="69"/>
    </row>
    <row r="18" spans="1:16" ht="25.5" customHeight="1" thickBot="1">
      <c r="A18" s="52" t="s">
        <v>43</v>
      </c>
      <c r="B18" s="131">
        <v>0.3034722222222222</v>
      </c>
      <c r="C18" s="506"/>
      <c r="D18" s="507"/>
      <c r="E18" s="132">
        <v>6</v>
      </c>
      <c r="F18" s="132"/>
      <c r="G18" s="133"/>
      <c r="H18" s="288"/>
      <c r="I18" s="132">
        <v>5</v>
      </c>
      <c r="J18" s="132"/>
      <c r="K18" s="133"/>
      <c r="L18" s="288"/>
      <c r="M18" s="132"/>
      <c r="N18" s="132"/>
      <c r="O18" s="133"/>
      <c r="P18" s="292">
        <f t="shared" si="0"/>
        <v>11</v>
      </c>
    </row>
    <row r="19" spans="1:16" ht="17.25" customHeight="1" thickBot="1">
      <c r="A19" s="52" t="s">
        <v>166</v>
      </c>
      <c r="B19" s="131">
        <v>0.3055555555555555</v>
      </c>
      <c r="C19" s="506"/>
      <c r="D19" s="507"/>
      <c r="E19" s="132">
        <v>1</v>
      </c>
      <c r="F19" s="132"/>
      <c r="G19" s="133"/>
      <c r="H19" s="288"/>
      <c r="I19" s="132">
        <v>1</v>
      </c>
      <c r="J19" s="132"/>
      <c r="K19" s="133"/>
      <c r="L19" s="288"/>
      <c r="M19" s="132"/>
      <c r="N19" s="132"/>
      <c r="O19" s="133"/>
      <c r="P19" s="292">
        <f t="shared" si="0"/>
        <v>2</v>
      </c>
    </row>
    <row r="20" spans="1:16" ht="15" thickBot="1">
      <c r="A20" s="52" t="s">
        <v>41</v>
      </c>
      <c r="B20" s="131">
        <v>0.3090277777777778</v>
      </c>
      <c r="C20" s="506">
        <v>5</v>
      </c>
      <c r="D20" s="507"/>
      <c r="E20" s="132"/>
      <c r="F20" s="132"/>
      <c r="G20" s="133"/>
      <c r="H20" s="288">
        <v>13</v>
      </c>
      <c r="I20" s="132"/>
      <c r="J20" s="132"/>
      <c r="K20" s="133"/>
      <c r="L20" s="288"/>
      <c r="M20" s="132"/>
      <c r="N20" s="132"/>
      <c r="O20" s="133"/>
      <c r="P20" s="292">
        <f t="shared" si="0"/>
        <v>18</v>
      </c>
    </row>
    <row r="21" spans="1:16" ht="15" thickBot="1">
      <c r="A21" s="52" t="s">
        <v>44</v>
      </c>
      <c r="B21" s="131">
        <v>0.3159722222222222</v>
      </c>
      <c r="C21" s="506"/>
      <c r="D21" s="507"/>
      <c r="E21" s="132"/>
      <c r="F21" s="132"/>
      <c r="G21" s="133"/>
      <c r="H21" s="288"/>
      <c r="I21" s="132"/>
      <c r="J21" s="132"/>
      <c r="K21" s="133"/>
      <c r="L21" s="288"/>
      <c r="M21" s="132"/>
      <c r="N21" s="132"/>
      <c r="O21" s="133"/>
      <c r="P21" s="292">
        <f t="shared" si="0"/>
        <v>0</v>
      </c>
    </row>
    <row r="22" spans="1:16" ht="26.25" thickBot="1">
      <c r="A22" s="52" t="s">
        <v>111</v>
      </c>
      <c r="B22" s="131">
        <v>0.3229166666666667</v>
      </c>
      <c r="C22" s="506">
        <v>17</v>
      </c>
      <c r="D22" s="507"/>
      <c r="E22" s="230">
        <v>2</v>
      </c>
      <c r="F22" s="290"/>
      <c r="G22" s="135"/>
      <c r="H22" s="288">
        <v>7</v>
      </c>
      <c r="I22" s="132"/>
      <c r="J22" s="132"/>
      <c r="K22" s="133"/>
      <c r="L22" s="288"/>
      <c r="M22" s="132"/>
      <c r="N22" s="132"/>
      <c r="O22" s="133"/>
      <c r="P22" s="292">
        <f t="shared" si="0"/>
        <v>26</v>
      </c>
    </row>
    <row r="23" spans="1:16" ht="26.25" thickBot="1">
      <c r="A23" s="52" t="s">
        <v>42</v>
      </c>
      <c r="B23" s="131">
        <v>0.3236111111111111</v>
      </c>
      <c r="C23" s="506">
        <v>3</v>
      </c>
      <c r="D23" s="507"/>
      <c r="E23" s="132"/>
      <c r="F23" s="132"/>
      <c r="G23" s="133"/>
      <c r="H23" s="288"/>
      <c r="I23" s="132"/>
      <c r="J23" s="132"/>
      <c r="K23" s="133"/>
      <c r="L23" s="288"/>
      <c r="M23" s="132"/>
      <c r="N23" s="132"/>
      <c r="O23" s="133"/>
      <c r="P23" s="292">
        <f t="shared" si="0"/>
        <v>3</v>
      </c>
    </row>
    <row r="24" spans="1:16" ht="15" thickBot="1">
      <c r="A24" s="52" t="s">
        <v>41</v>
      </c>
      <c r="B24" s="131">
        <v>0.3263888888888889</v>
      </c>
      <c r="C24" s="506">
        <v>30</v>
      </c>
      <c r="D24" s="507"/>
      <c r="E24" s="132"/>
      <c r="F24" s="132"/>
      <c r="G24" s="133"/>
      <c r="H24" s="288"/>
      <c r="I24" s="132"/>
      <c r="J24" s="132"/>
      <c r="K24" s="133"/>
      <c r="L24" s="288"/>
      <c r="M24" s="132"/>
      <c r="N24" s="132"/>
      <c r="O24" s="133"/>
      <c r="P24" s="292">
        <f t="shared" si="0"/>
        <v>30</v>
      </c>
    </row>
    <row r="25" spans="1:16" ht="15" thickBot="1">
      <c r="A25" s="52" t="s">
        <v>14</v>
      </c>
      <c r="B25" s="131">
        <v>0.3298611111111111</v>
      </c>
      <c r="C25" s="506"/>
      <c r="D25" s="507"/>
      <c r="E25" s="132"/>
      <c r="F25" s="132"/>
      <c r="G25" s="133"/>
      <c r="H25" s="288"/>
      <c r="I25" s="132"/>
      <c r="J25" s="132"/>
      <c r="K25" s="133"/>
      <c r="L25" s="288"/>
      <c r="M25" s="132"/>
      <c r="N25" s="132"/>
      <c r="O25" s="133"/>
      <c r="P25" s="292">
        <f t="shared" si="0"/>
        <v>0</v>
      </c>
    </row>
    <row r="26" spans="1:16" ht="15" thickBot="1">
      <c r="A26" s="52" t="s">
        <v>167</v>
      </c>
      <c r="B26" s="131">
        <v>0.33125</v>
      </c>
      <c r="C26" s="506"/>
      <c r="D26" s="507"/>
      <c r="E26" s="132"/>
      <c r="F26" s="132"/>
      <c r="G26" s="133"/>
      <c r="H26" s="288"/>
      <c r="I26" s="132"/>
      <c r="J26" s="132"/>
      <c r="K26" s="133"/>
      <c r="L26" s="288"/>
      <c r="M26" s="132"/>
      <c r="N26" s="132"/>
      <c r="O26" s="133"/>
      <c r="P26" s="292">
        <f t="shared" si="0"/>
        <v>0</v>
      </c>
    </row>
    <row r="27" spans="1:16" ht="18.75" customHeight="1" thickBot="1">
      <c r="A27" s="52" t="s">
        <v>46</v>
      </c>
      <c r="B27" s="131">
        <v>0.3326388888888889</v>
      </c>
      <c r="C27" s="506"/>
      <c r="D27" s="507"/>
      <c r="E27" s="132"/>
      <c r="F27" s="132"/>
      <c r="G27" s="133"/>
      <c r="H27" s="288"/>
      <c r="I27" s="132"/>
      <c r="J27" s="132"/>
      <c r="K27" s="133"/>
      <c r="L27" s="288"/>
      <c r="M27" s="132"/>
      <c r="N27" s="132"/>
      <c r="O27" s="133"/>
      <c r="P27" s="292">
        <f t="shared" si="0"/>
        <v>0</v>
      </c>
    </row>
    <row r="28" spans="1:16" ht="15" thickBot="1">
      <c r="A28" s="52" t="s">
        <v>168</v>
      </c>
      <c r="B28" s="131">
        <v>0.3368055555555556</v>
      </c>
      <c r="C28" s="506"/>
      <c r="D28" s="507"/>
      <c r="E28" s="132"/>
      <c r="F28" s="132"/>
      <c r="G28" s="133"/>
      <c r="H28" s="288"/>
      <c r="I28" s="132"/>
      <c r="J28" s="132"/>
      <c r="K28" s="133"/>
      <c r="L28" s="291">
        <v>8</v>
      </c>
      <c r="M28" s="132"/>
      <c r="N28" s="132"/>
      <c r="O28" s="133"/>
      <c r="P28" s="292">
        <f t="shared" si="0"/>
        <v>8</v>
      </c>
    </row>
    <row r="29" spans="1:16" ht="26.25" thickBot="1">
      <c r="A29" s="52" t="s">
        <v>97</v>
      </c>
      <c r="B29" s="134" t="s">
        <v>169</v>
      </c>
      <c r="C29" s="506"/>
      <c r="D29" s="507"/>
      <c r="E29" s="132"/>
      <c r="F29" s="132"/>
      <c r="G29" s="133"/>
      <c r="H29" s="289"/>
      <c r="I29" s="132"/>
      <c r="J29" s="132"/>
      <c r="K29" s="133"/>
      <c r="L29" s="288">
        <v>3</v>
      </c>
      <c r="M29" s="132"/>
      <c r="N29" s="132"/>
      <c r="O29" s="133"/>
      <c r="P29" s="292">
        <f t="shared" si="0"/>
        <v>3</v>
      </c>
    </row>
    <row r="30" spans="1:17" ht="15" thickBot="1">
      <c r="A30" s="53" t="s">
        <v>33</v>
      </c>
      <c r="B30" s="136">
        <v>0.34375</v>
      </c>
      <c r="C30" s="516"/>
      <c r="D30" s="517"/>
      <c r="E30" s="294"/>
      <c r="F30" s="294"/>
      <c r="G30" s="295"/>
      <c r="H30" s="296"/>
      <c r="I30" s="294"/>
      <c r="J30" s="297"/>
      <c r="K30" s="298"/>
      <c r="L30" s="296"/>
      <c r="M30" s="294"/>
      <c r="N30" s="294"/>
      <c r="O30" s="295"/>
      <c r="P30" s="292">
        <f t="shared" si="0"/>
        <v>0</v>
      </c>
      <c r="Q30" s="74"/>
    </row>
    <row r="31" spans="1:16" s="7" customFormat="1" ht="15.75" thickBot="1">
      <c r="A31" s="18" t="s">
        <v>38</v>
      </c>
      <c r="B31" s="93"/>
      <c r="C31" s="487">
        <f>SUM(C15:C30)</f>
        <v>61</v>
      </c>
      <c r="D31" s="489"/>
      <c r="E31" s="247">
        <f>SUM(E15:E30)</f>
        <v>23</v>
      </c>
      <c r="F31" s="247"/>
      <c r="G31" s="247"/>
      <c r="H31" s="248">
        <f>SUM(H15:H30)</f>
        <v>22</v>
      </c>
      <c r="I31" s="247">
        <f>SUM(I15:I30)</f>
        <v>7</v>
      </c>
      <c r="J31" s="248"/>
      <c r="K31" s="247"/>
      <c r="L31" s="247">
        <f>SUM(L15:L30)</f>
        <v>11</v>
      </c>
      <c r="M31" s="248"/>
      <c r="N31" s="137"/>
      <c r="O31" s="137"/>
      <c r="P31" s="293">
        <f t="shared" si="0"/>
        <v>124</v>
      </c>
    </row>
    <row r="32" spans="1:16" s="7" customFormat="1" ht="15.75" thickBot="1">
      <c r="A32" s="18"/>
      <c r="B32" s="12"/>
      <c r="C32" s="248"/>
      <c r="D32" s="487"/>
      <c r="E32" s="488"/>
      <c r="F32" s="488"/>
      <c r="G32" s="489"/>
      <c r="H32" s="487"/>
      <c r="I32" s="488"/>
      <c r="J32" s="488"/>
      <c r="K32" s="489"/>
      <c r="L32" s="487"/>
      <c r="M32" s="488"/>
      <c r="N32" s="488"/>
      <c r="O32" s="489"/>
      <c r="P32" s="138"/>
    </row>
    <row r="33" spans="1:16" ht="15" thickBot="1">
      <c r="A33" s="18" t="s">
        <v>80</v>
      </c>
      <c r="B33" s="12"/>
      <c r="C33" s="262"/>
      <c r="D33" s="499">
        <f>C31+E31</f>
        <v>84</v>
      </c>
      <c r="E33" s="500"/>
      <c r="F33" s="500"/>
      <c r="G33" s="501"/>
      <c r="H33" s="499">
        <f>H31+I31</f>
        <v>29</v>
      </c>
      <c r="I33" s="500"/>
      <c r="J33" s="500"/>
      <c r="K33" s="501"/>
      <c r="L33" s="499">
        <f>L31</f>
        <v>11</v>
      </c>
      <c r="M33" s="500"/>
      <c r="N33" s="500"/>
      <c r="O33" s="501"/>
      <c r="P33" s="139">
        <f>SUM(D33:N33)</f>
        <v>124</v>
      </c>
    </row>
    <row r="36" spans="1:9" ht="14.25">
      <c r="A36" s="240"/>
      <c r="B36" s="240"/>
      <c r="C36" s="240"/>
      <c r="D36" s="240"/>
      <c r="E36" s="240"/>
      <c r="F36" s="240"/>
      <c r="G36" s="240"/>
      <c r="H36" s="240"/>
      <c r="I36" s="240"/>
    </row>
    <row r="38" spans="1:9" ht="16.5" customHeight="1">
      <c r="A38" s="241"/>
      <c r="B38" s="241"/>
      <c r="C38" s="241"/>
      <c r="D38" s="241"/>
      <c r="E38" s="241"/>
      <c r="F38" s="241"/>
      <c r="G38" s="241"/>
      <c r="H38" s="241"/>
      <c r="I38" s="241"/>
    </row>
    <row r="40" spans="1:9" ht="26.25" customHeight="1">
      <c r="A40" s="238"/>
      <c r="B40" s="238"/>
      <c r="C40" s="238"/>
      <c r="D40" s="238"/>
      <c r="E40" s="238"/>
      <c r="F40" s="238"/>
      <c r="G40" s="238"/>
      <c r="H40" s="238"/>
      <c r="I40" s="238"/>
    </row>
    <row r="41" ht="14.25">
      <c r="H41" s="163"/>
    </row>
    <row r="42" spans="1:9" ht="27" customHeight="1">
      <c r="A42" s="239"/>
      <c r="B42" s="239"/>
      <c r="C42" s="239"/>
      <c r="D42" s="239"/>
      <c r="E42" s="239"/>
      <c r="F42" s="239"/>
      <c r="G42" s="239"/>
      <c r="H42" s="239"/>
      <c r="I42" s="239"/>
    </row>
    <row r="49" ht="14.25">
      <c r="A49" s="3" t="s">
        <v>131</v>
      </c>
    </row>
    <row r="50" spans="1:4" ht="14.25">
      <c r="A50" s="207"/>
      <c r="B50" s="178" t="s">
        <v>245</v>
      </c>
      <c r="C50" s="178"/>
      <c r="D50" s="178"/>
    </row>
    <row r="51" spans="1:13" ht="15">
      <c r="A51" s="179"/>
      <c r="I51" s="17"/>
      <c r="J51" s="17"/>
      <c r="K51" s="17"/>
      <c r="L51" s="17"/>
      <c r="M51" s="6"/>
    </row>
    <row r="52" spans="1:12" ht="15.75" thickBot="1">
      <c r="A52" s="179" t="s">
        <v>246</v>
      </c>
      <c r="B52" s="191"/>
      <c r="D52" s="179" t="s">
        <v>247</v>
      </c>
      <c r="I52" s="61"/>
      <c r="J52" s="61"/>
      <c r="K52" s="61"/>
      <c r="L52" s="21"/>
    </row>
    <row r="53" spans="1:12" ht="24.75" customHeight="1" thickBot="1">
      <c r="A53" s="177" t="s">
        <v>188</v>
      </c>
      <c r="B53" s="208" t="s">
        <v>81</v>
      </c>
      <c r="D53" s="513" t="s">
        <v>189</v>
      </c>
      <c r="E53" s="514"/>
      <c r="F53" s="514"/>
      <c r="G53" s="514"/>
      <c r="H53" s="515"/>
      <c r="I53" s="177" t="s">
        <v>190</v>
      </c>
      <c r="J53" s="176"/>
      <c r="K53" s="176"/>
      <c r="L53" s="19"/>
    </row>
    <row r="54" spans="1:12" ht="15" customHeight="1" thickBot="1">
      <c r="A54" s="209" t="s">
        <v>134</v>
      </c>
      <c r="B54" s="210">
        <v>0.5243055555555556</v>
      </c>
      <c r="D54" s="521" t="s">
        <v>134</v>
      </c>
      <c r="E54" s="522"/>
      <c r="F54" s="522"/>
      <c r="G54" s="522"/>
      <c r="H54" s="522"/>
      <c r="I54" s="213">
        <v>0.6041666666666666</v>
      </c>
      <c r="J54" s="176"/>
      <c r="K54" s="176"/>
      <c r="L54" s="19"/>
    </row>
    <row r="55" spans="1:12" ht="17.25" customHeight="1" thickBot="1">
      <c r="A55" s="209" t="s">
        <v>41</v>
      </c>
      <c r="B55" s="210">
        <v>0.5277777777777778</v>
      </c>
      <c r="D55" s="521" t="s">
        <v>41</v>
      </c>
      <c r="E55" s="522"/>
      <c r="F55" s="522"/>
      <c r="G55" s="522"/>
      <c r="H55" s="522"/>
      <c r="I55" s="213">
        <v>0.607638888888889</v>
      </c>
      <c r="J55" s="176"/>
      <c r="K55" s="176"/>
      <c r="L55" s="19"/>
    </row>
    <row r="56" spans="1:12" ht="15" customHeight="1" thickBot="1">
      <c r="A56" s="209" t="s">
        <v>111</v>
      </c>
      <c r="B56" s="210">
        <v>0.53125</v>
      </c>
      <c r="D56" s="521" t="s">
        <v>111</v>
      </c>
      <c r="E56" s="522"/>
      <c r="F56" s="522"/>
      <c r="G56" s="522"/>
      <c r="H56" s="522"/>
      <c r="I56" s="213">
        <v>0.611111111111111</v>
      </c>
      <c r="J56" s="176"/>
      <c r="K56" s="176"/>
      <c r="L56" s="19"/>
    </row>
    <row r="57" spans="1:12" ht="19.5" customHeight="1" thickBot="1">
      <c r="A57" s="209" t="s">
        <v>42</v>
      </c>
      <c r="B57" s="210">
        <v>0.5333333333333333</v>
      </c>
      <c r="D57" s="521" t="s">
        <v>42</v>
      </c>
      <c r="E57" s="522"/>
      <c r="F57" s="522"/>
      <c r="G57" s="522"/>
      <c r="H57" s="522"/>
      <c r="I57" s="213">
        <v>0.6131944444444445</v>
      </c>
      <c r="J57" s="176"/>
      <c r="K57" s="176"/>
      <c r="L57" s="19"/>
    </row>
    <row r="58" spans="1:12" ht="16.5" customHeight="1" thickBot="1">
      <c r="A58" s="209" t="s">
        <v>134</v>
      </c>
      <c r="B58" s="210">
        <v>0.5416666666666666</v>
      </c>
      <c r="D58" s="521" t="s">
        <v>134</v>
      </c>
      <c r="E58" s="522"/>
      <c r="F58" s="522"/>
      <c r="G58" s="522"/>
      <c r="H58" s="522"/>
      <c r="I58" s="213">
        <v>0.6215277777777778</v>
      </c>
      <c r="J58" s="176"/>
      <c r="K58" s="176"/>
      <c r="L58" s="19"/>
    </row>
    <row r="59" spans="1:12" ht="20.25" customHeight="1" thickBot="1">
      <c r="A59" s="209" t="s">
        <v>295</v>
      </c>
      <c r="B59" s="210">
        <v>0.548611111111111</v>
      </c>
      <c r="D59" s="521" t="s">
        <v>166</v>
      </c>
      <c r="E59" s="522"/>
      <c r="F59" s="522"/>
      <c r="G59" s="522"/>
      <c r="H59" s="522"/>
      <c r="I59" s="213">
        <v>0.6284722222222222</v>
      </c>
      <c r="J59" s="176"/>
      <c r="K59" s="176"/>
      <c r="L59" s="19"/>
    </row>
    <row r="60" spans="1:12" ht="18" customHeight="1" thickBot="1">
      <c r="A60" s="209" t="s">
        <v>219</v>
      </c>
      <c r="B60" s="210">
        <v>0.5499999999999999</v>
      </c>
      <c r="D60" s="521" t="s">
        <v>43</v>
      </c>
      <c r="E60" s="522"/>
      <c r="F60" s="522"/>
      <c r="G60" s="522"/>
      <c r="H60" s="522"/>
      <c r="I60" s="213">
        <v>0.6298611111111111</v>
      </c>
      <c r="J60" s="176"/>
      <c r="K60" s="176"/>
      <c r="L60" s="19"/>
    </row>
    <row r="61" spans="1:12" ht="16.5" customHeight="1" thickBot="1">
      <c r="A61" s="209" t="s">
        <v>45</v>
      </c>
      <c r="B61" s="210">
        <v>0.5520833333333334</v>
      </c>
      <c r="D61" s="521" t="s">
        <v>45</v>
      </c>
      <c r="E61" s="522"/>
      <c r="F61" s="522"/>
      <c r="G61" s="522"/>
      <c r="H61" s="522"/>
      <c r="I61" s="213">
        <v>0.6319444444444444</v>
      </c>
      <c r="J61" s="176"/>
      <c r="K61" s="176"/>
      <c r="L61" s="19"/>
    </row>
    <row r="62" spans="1:12" ht="15.75" customHeight="1" thickBot="1">
      <c r="A62" s="209" t="s">
        <v>43</v>
      </c>
      <c r="B62" s="210">
        <v>0.5541666666666667</v>
      </c>
      <c r="D62" s="521" t="s">
        <v>40</v>
      </c>
      <c r="E62" s="522"/>
      <c r="F62" s="522"/>
      <c r="G62" s="522"/>
      <c r="H62" s="522"/>
      <c r="I62" s="213">
        <v>0.638888888888889</v>
      </c>
      <c r="J62" s="176"/>
      <c r="K62" s="176"/>
      <c r="L62" s="19"/>
    </row>
    <row r="63" spans="1:12" ht="15.75" customHeight="1" thickBot="1">
      <c r="A63" s="404" t="s">
        <v>166</v>
      </c>
      <c r="B63" s="210">
        <v>0.5555555555555556</v>
      </c>
      <c r="D63" s="521" t="s">
        <v>39</v>
      </c>
      <c r="E63" s="522"/>
      <c r="F63" s="522"/>
      <c r="G63" s="522"/>
      <c r="H63" s="522"/>
      <c r="I63" s="213">
        <v>0.6402777777777778</v>
      </c>
      <c r="J63" s="176"/>
      <c r="K63" s="176"/>
      <c r="L63" s="19"/>
    </row>
    <row r="64" spans="1:12" ht="15.75" customHeight="1" thickBot="1">
      <c r="A64" s="209" t="s">
        <v>134</v>
      </c>
      <c r="B64" s="210">
        <v>0.5645833333333333</v>
      </c>
      <c r="D64" s="402"/>
      <c r="E64" s="402"/>
      <c r="F64" s="402"/>
      <c r="G64" s="402"/>
      <c r="H64" s="402"/>
      <c r="I64" s="403"/>
      <c r="J64" s="176"/>
      <c r="K64" s="176"/>
      <c r="L64" s="19"/>
    </row>
    <row r="65" spans="1:12" ht="15.75" customHeight="1" thickBot="1">
      <c r="A65" s="209" t="s">
        <v>296</v>
      </c>
      <c r="B65" s="210">
        <v>0.5680555555555555</v>
      </c>
      <c r="D65" s="402"/>
      <c r="E65" s="402"/>
      <c r="F65" s="402"/>
      <c r="G65" s="402"/>
      <c r="H65" s="402"/>
      <c r="I65" s="403"/>
      <c r="J65" s="176"/>
      <c r="K65" s="176"/>
      <c r="L65" s="19"/>
    </row>
    <row r="66" spans="1:12" ht="15.75" customHeight="1" thickBot="1">
      <c r="A66" s="209" t="s">
        <v>115</v>
      </c>
      <c r="B66" s="210">
        <v>0.5715277777777777</v>
      </c>
      <c r="D66" s="402"/>
      <c r="E66" s="402"/>
      <c r="F66" s="402"/>
      <c r="G66" s="402"/>
      <c r="H66" s="402"/>
      <c r="I66" s="403"/>
      <c r="J66" s="176"/>
      <c r="K66" s="176"/>
      <c r="L66" s="19"/>
    </row>
    <row r="67" spans="9:12" ht="15">
      <c r="I67" s="176"/>
      <c r="J67" s="176"/>
      <c r="K67" s="176"/>
      <c r="L67" s="19"/>
    </row>
    <row r="68" spans="9:12" ht="15">
      <c r="I68" s="176"/>
      <c r="J68" s="176"/>
      <c r="K68" s="176"/>
      <c r="L68" s="19"/>
    </row>
    <row r="69" spans="1:12" ht="16.5" thickBot="1">
      <c r="A69" s="190" t="s">
        <v>248</v>
      </c>
      <c r="I69" s="176"/>
      <c r="J69" s="176"/>
      <c r="K69" s="176"/>
      <c r="L69" s="19"/>
    </row>
    <row r="70" spans="1:13" ht="15.75" thickBot="1">
      <c r="A70" s="187" t="s">
        <v>220</v>
      </c>
      <c r="B70" s="211" t="s">
        <v>81</v>
      </c>
      <c r="D70" s="179"/>
      <c r="E70" s="179"/>
      <c r="F70" s="179"/>
      <c r="G70" s="179"/>
      <c r="I70" s="17"/>
      <c r="J70" s="17"/>
      <c r="K70" s="17"/>
      <c r="L70" s="17"/>
      <c r="M70" s="6"/>
    </row>
    <row r="71" spans="1:13" ht="15.75" thickBot="1">
      <c r="A71" s="225" t="s">
        <v>115</v>
      </c>
      <c r="B71" s="406">
        <v>0.5729166666666666</v>
      </c>
      <c r="D71" s="179"/>
      <c r="E71" s="179"/>
      <c r="F71" s="179"/>
      <c r="G71" s="179"/>
      <c r="I71" s="17"/>
      <c r="J71" s="17"/>
      <c r="K71" s="17"/>
      <c r="L71" s="17"/>
      <c r="M71" s="6"/>
    </row>
    <row r="72" spans="1:13" ht="15.75" thickBot="1">
      <c r="A72" s="225" t="s">
        <v>297</v>
      </c>
      <c r="B72" s="406">
        <v>0.576388888888889</v>
      </c>
      <c r="D72" s="179"/>
      <c r="E72" s="179"/>
      <c r="F72" s="179"/>
      <c r="G72" s="179"/>
      <c r="I72" s="17"/>
      <c r="J72" s="17"/>
      <c r="K72" s="17"/>
      <c r="L72" s="17"/>
      <c r="M72" s="6"/>
    </row>
    <row r="73" spans="1:13" ht="15" customHeight="1" thickBot="1">
      <c r="A73" s="212" t="s">
        <v>298</v>
      </c>
      <c r="B73" s="406">
        <v>0.579861111111111</v>
      </c>
      <c r="I73" s="17"/>
      <c r="J73" s="17"/>
      <c r="K73" s="17"/>
      <c r="L73" s="17"/>
      <c r="M73" s="6"/>
    </row>
    <row r="74" spans="1:13" ht="15.75" thickBot="1">
      <c r="A74" s="212" t="s">
        <v>134</v>
      </c>
      <c r="B74" s="406">
        <v>0.5902777777777778</v>
      </c>
      <c r="I74" s="20"/>
      <c r="J74" s="21"/>
      <c r="K74" s="21"/>
      <c r="L74" s="17"/>
      <c r="M74" s="6"/>
    </row>
    <row r="75" spans="12:13" ht="15">
      <c r="L75" s="17"/>
      <c r="M75" s="6"/>
    </row>
    <row r="76" spans="1:13" ht="15">
      <c r="A76" s="6" t="s">
        <v>82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2" ht="15">
      <c r="A77" s="26" t="s">
        <v>83</v>
      </c>
      <c r="B77" s="26"/>
    </row>
    <row r="78" spans="1:13" ht="27" customHeight="1">
      <c r="A78" s="465" t="s">
        <v>84</v>
      </c>
      <c r="B78" s="466"/>
      <c r="C78" s="466"/>
      <c r="D78" s="466"/>
      <c r="E78" s="466"/>
      <c r="F78" s="466"/>
      <c r="G78" s="466"/>
      <c r="H78" s="466"/>
      <c r="I78" s="466"/>
      <c r="J78" s="466"/>
      <c r="K78" s="466"/>
      <c r="L78" s="466"/>
      <c r="M78" s="466"/>
    </row>
    <row r="79" spans="1:13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5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</sheetData>
  <sheetProtection/>
  <mergeCells count="59">
    <mergeCell ref="D59:H59"/>
    <mergeCell ref="D57:H57"/>
    <mergeCell ref="D58:H58"/>
    <mergeCell ref="D63:H63"/>
    <mergeCell ref="D61:H61"/>
    <mergeCell ref="D60:H60"/>
    <mergeCell ref="D62:H62"/>
    <mergeCell ref="H9:K10"/>
    <mergeCell ref="H11:K12"/>
    <mergeCell ref="O13:O14"/>
    <mergeCell ref="D54:H54"/>
    <mergeCell ref="D55:H55"/>
    <mergeCell ref="D56:H56"/>
    <mergeCell ref="H33:K33"/>
    <mergeCell ref="C27:D27"/>
    <mergeCell ref="D32:G32"/>
    <mergeCell ref="P9:P14"/>
    <mergeCell ref="N13:N14"/>
    <mergeCell ref="I13:I14"/>
    <mergeCell ref="J13:J14"/>
    <mergeCell ref="L13:L14"/>
    <mergeCell ref="M13:M14"/>
    <mergeCell ref="K13:K14"/>
    <mergeCell ref="C26:D26"/>
    <mergeCell ref="C31:D31"/>
    <mergeCell ref="C30:D30"/>
    <mergeCell ref="C29:D29"/>
    <mergeCell ref="C28:D28"/>
    <mergeCell ref="D33:G33"/>
    <mergeCell ref="J1:N1"/>
    <mergeCell ref="C21:D21"/>
    <mergeCell ref="A3:N3"/>
    <mergeCell ref="C24:D24"/>
    <mergeCell ref="C18:D18"/>
    <mergeCell ref="C19:D19"/>
    <mergeCell ref="C20:D20"/>
    <mergeCell ref="A9:A14"/>
    <mergeCell ref="B9:B14"/>
    <mergeCell ref="D9:G10"/>
    <mergeCell ref="E13:E14"/>
    <mergeCell ref="A78:M78"/>
    <mergeCell ref="A4:N4"/>
    <mergeCell ref="C22:D22"/>
    <mergeCell ref="C23:D23"/>
    <mergeCell ref="H13:H14"/>
    <mergeCell ref="C15:D15"/>
    <mergeCell ref="C16:D16"/>
    <mergeCell ref="C17:D17"/>
    <mergeCell ref="D53:H53"/>
    <mergeCell ref="H32:K32"/>
    <mergeCell ref="L11:O12"/>
    <mergeCell ref="L9:O10"/>
    <mergeCell ref="L33:O33"/>
    <mergeCell ref="L32:O32"/>
    <mergeCell ref="C11:G12"/>
    <mergeCell ref="F13:F14"/>
    <mergeCell ref="G13:G14"/>
    <mergeCell ref="C13:D14"/>
    <mergeCell ref="C25:D25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50">
      <selection activeCell="R58" sqref="R58"/>
    </sheetView>
  </sheetViews>
  <sheetFormatPr defaultColWidth="8.796875" defaultRowHeight="14.25"/>
  <cols>
    <col min="1" max="1" width="16" style="0" customWidth="1"/>
    <col min="2" max="2" width="6.19921875" style="0" customWidth="1"/>
    <col min="3" max="3" width="5.19921875" style="0" customWidth="1"/>
    <col min="4" max="4" width="4.5" style="0" customWidth="1"/>
    <col min="5" max="6" width="4.09765625" style="0" customWidth="1"/>
    <col min="7" max="7" width="4.19921875" style="0" customWidth="1"/>
    <col min="8" max="8" width="4.3984375" style="0" customWidth="1"/>
    <col min="9" max="9" width="4.19921875" style="0" customWidth="1"/>
    <col min="10" max="10" width="4.69921875" style="0" customWidth="1"/>
    <col min="11" max="11" width="5" style="0" customWidth="1"/>
    <col min="12" max="13" width="5.09765625" style="0" customWidth="1"/>
    <col min="14" max="14" width="4.8984375" style="0" customWidth="1"/>
    <col min="15" max="15" width="8" style="0" customWidth="1"/>
  </cols>
  <sheetData>
    <row r="1" spans="9:13" ht="14.25">
      <c r="I1" s="454"/>
      <c r="J1" s="454"/>
      <c r="K1" s="454"/>
      <c r="L1" s="454"/>
      <c r="M1" s="454"/>
    </row>
    <row r="2" spans="1:13" ht="21.75" customHeight="1">
      <c r="A2" s="455" t="s">
        <v>171</v>
      </c>
      <c r="B2" s="541"/>
      <c r="C2" s="541"/>
      <c r="D2" s="541"/>
      <c r="E2" s="541"/>
      <c r="F2" s="541"/>
      <c r="G2" s="541"/>
      <c r="H2" s="541"/>
      <c r="I2" s="541"/>
      <c r="J2" s="541"/>
      <c r="K2" s="454"/>
      <c r="L2" s="454"/>
      <c r="M2" s="454"/>
    </row>
    <row r="3" spans="1:13" ht="14.25">
      <c r="A3" s="475" t="s">
        <v>98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</row>
    <row r="4" ht="14.25">
      <c r="A4" s="3" t="s">
        <v>1</v>
      </c>
    </row>
    <row r="5" ht="15" customHeight="1" thickBot="1"/>
    <row r="6" spans="1:16" ht="33.75" customHeight="1" thickBot="1" thickTop="1">
      <c r="A6" s="542" t="s">
        <v>51</v>
      </c>
      <c r="B6" s="542" t="s">
        <v>52</v>
      </c>
      <c r="C6" s="545" t="s">
        <v>48</v>
      </c>
      <c r="D6" s="546"/>
      <c r="E6" s="546"/>
      <c r="F6" s="547"/>
      <c r="G6" s="545" t="s">
        <v>49</v>
      </c>
      <c r="H6" s="546"/>
      <c r="I6" s="546"/>
      <c r="J6" s="547"/>
      <c r="K6" s="545" t="s">
        <v>50</v>
      </c>
      <c r="L6" s="546"/>
      <c r="M6" s="546"/>
      <c r="N6" s="546"/>
      <c r="O6" s="548" t="s">
        <v>139</v>
      </c>
      <c r="P6" s="25"/>
    </row>
    <row r="7" spans="1:15" ht="33" customHeight="1" thickBot="1">
      <c r="A7" s="543"/>
      <c r="B7" s="543"/>
      <c r="C7" s="545" t="s">
        <v>4</v>
      </c>
      <c r="D7" s="546"/>
      <c r="E7" s="546"/>
      <c r="F7" s="547"/>
      <c r="G7" s="545" t="s">
        <v>4</v>
      </c>
      <c r="H7" s="546"/>
      <c r="I7" s="546"/>
      <c r="J7" s="547"/>
      <c r="K7" s="545" t="s">
        <v>4</v>
      </c>
      <c r="L7" s="546"/>
      <c r="M7" s="546"/>
      <c r="N7" s="546"/>
      <c r="O7" s="549"/>
    </row>
    <row r="8" spans="1:17" ht="37.5" customHeight="1" thickBot="1">
      <c r="A8" s="544"/>
      <c r="B8" s="544"/>
      <c r="C8" s="22" t="s">
        <v>53</v>
      </c>
      <c r="D8" s="22" t="s">
        <v>54</v>
      </c>
      <c r="E8" s="22" t="s">
        <v>55</v>
      </c>
      <c r="F8" s="75" t="s">
        <v>106</v>
      </c>
      <c r="G8" s="22" t="s">
        <v>56</v>
      </c>
      <c r="H8" s="22" t="s">
        <v>54</v>
      </c>
      <c r="I8" s="22" t="s">
        <v>55</v>
      </c>
      <c r="J8" s="75" t="s">
        <v>106</v>
      </c>
      <c r="K8" s="37" t="s">
        <v>53</v>
      </c>
      <c r="L8" s="37" t="s">
        <v>54</v>
      </c>
      <c r="M8" s="36" t="s">
        <v>55</v>
      </c>
      <c r="N8" s="75" t="s">
        <v>106</v>
      </c>
      <c r="O8" s="549"/>
      <c r="Q8" s="25"/>
    </row>
    <row r="9" spans="1:15" ht="15" customHeight="1" hidden="1" thickBot="1">
      <c r="A9" s="77"/>
      <c r="B9" s="7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78"/>
      <c r="O9" s="94"/>
    </row>
    <row r="10" spans="1:15" ht="24" customHeight="1">
      <c r="A10" s="79" t="s">
        <v>119</v>
      </c>
      <c r="B10" s="80">
        <v>0.28125</v>
      </c>
      <c r="C10" s="82"/>
      <c r="D10" s="81"/>
      <c r="E10" s="305"/>
      <c r="F10" s="83"/>
      <c r="G10" s="302"/>
      <c r="H10" s="302"/>
      <c r="I10" s="81"/>
      <c r="J10" s="299"/>
      <c r="K10" s="82"/>
      <c r="L10" s="81"/>
      <c r="M10" s="81"/>
      <c r="N10" s="338">
        <v>3</v>
      </c>
      <c r="O10" s="95">
        <f>SUM(C10:N10)</f>
        <v>3</v>
      </c>
    </row>
    <row r="11" spans="1:15" ht="14.25" customHeight="1">
      <c r="A11" s="79" t="s">
        <v>120</v>
      </c>
      <c r="B11" s="80">
        <v>0.2881944444444445</v>
      </c>
      <c r="C11" s="82"/>
      <c r="D11" s="81"/>
      <c r="E11" s="305"/>
      <c r="F11" s="83"/>
      <c r="G11" s="302"/>
      <c r="H11" s="302"/>
      <c r="I11" s="81"/>
      <c r="J11" s="299"/>
      <c r="K11" s="82"/>
      <c r="L11" s="81">
        <v>5</v>
      </c>
      <c r="M11" s="81"/>
      <c r="N11" s="84"/>
      <c r="O11" s="95">
        <f aca="true" t="shared" si="0" ref="O11:O27">SUM(C11:N11)</f>
        <v>5</v>
      </c>
    </row>
    <row r="12" spans="1:15" ht="16.5" customHeight="1">
      <c r="A12" s="79" t="s">
        <v>121</v>
      </c>
      <c r="B12" s="80">
        <v>0.2888888888888889</v>
      </c>
      <c r="C12" s="82"/>
      <c r="D12" s="81">
        <v>1</v>
      </c>
      <c r="E12" s="305"/>
      <c r="F12" s="83"/>
      <c r="G12" s="302"/>
      <c r="H12" s="302"/>
      <c r="I12" s="81"/>
      <c r="J12" s="299"/>
      <c r="K12" s="82"/>
      <c r="L12" s="81"/>
      <c r="M12" s="81"/>
      <c r="N12" s="85"/>
      <c r="O12" s="95">
        <f t="shared" si="0"/>
        <v>1</v>
      </c>
    </row>
    <row r="13" spans="1:15" ht="22.5" customHeight="1">
      <c r="A13" s="79" t="s">
        <v>122</v>
      </c>
      <c r="B13" s="80">
        <v>0.28958333333333336</v>
      </c>
      <c r="C13" s="82"/>
      <c r="D13" s="81">
        <v>1</v>
      </c>
      <c r="E13" s="305"/>
      <c r="F13" s="83"/>
      <c r="G13" s="302"/>
      <c r="H13" s="302"/>
      <c r="I13" s="81"/>
      <c r="J13" s="299"/>
      <c r="K13" s="82"/>
      <c r="L13" s="81"/>
      <c r="M13" s="81"/>
      <c r="N13" s="85"/>
      <c r="O13" s="95">
        <f t="shared" si="0"/>
        <v>1</v>
      </c>
    </row>
    <row r="14" spans="1:15" ht="12" customHeight="1">
      <c r="A14" s="79" t="s">
        <v>123</v>
      </c>
      <c r="B14" s="80">
        <v>0.2916666666666667</v>
      </c>
      <c r="C14" s="82"/>
      <c r="D14" s="81"/>
      <c r="E14" s="305"/>
      <c r="F14" s="83"/>
      <c r="G14" s="302"/>
      <c r="H14" s="302"/>
      <c r="I14" s="390">
        <v>2</v>
      </c>
      <c r="J14" s="301"/>
      <c r="K14" s="82"/>
      <c r="L14" s="81"/>
      <c r="M14" s="81">
        <v>1</v>
      </c>
      <c r="N14" s="85"/>
      <c r="O14" s="95">
        <f t="shared" si="0"/>
        <v>3</v>
      </c>
    </row>
    <row r="15" spans="1:15" ht="16.5" customHeight="1">
      <c r="A15" s="79" t="s">
        <v>124</v>
      </c>
      <c r="B15" s="80">
        <v>0.2986111111111111</v>
      </c>
      <c r="C15" s="82">
        <v>10</v>
      </c>
      <c r="D15" s="81"/>
      <c r="E15" s="305"/>
      <c r="F15" s="83"/>
      <c r="G15" s="302"/>
      <c r="H15" s="303">
        <v>1</v>
      </c>
      <c r="I15" s="81"/>
      <c r="J15" s="299"/>
      <c r="K15" s="82"/>
      <c r="L15" s="81">
        <v>12</v>
      </c>
      <c r="M15" s="81"/>
      <c r="N15" s="85"/>
      <c r="O15" s="95">
        <f t="shared" si="0"/>
        <v>23</v>
      </c>
    </row>
    <row r="16" spans="1:16" ht="12.75" customHeight="1">
      <c r="A16" s="79" t="s">
        <v>125</v>
      </c>
      <c r="B16" s="80">
        <v>0.3020833333333333</v>
      </c>
      <c r="C16" s="82">
        <v>9</v>
      </c>
      <c r="D16" s="81"/>
      <c r="E16" s="305"/>
      <c r="F16" s="83"/>
      <c r="G16" s="302"/>
      <c r="H16" s="302"/>
      <c r="I16" s="81"/>
      <c r="J16" s="299"/>
      <c r="K16" s="82"/>
      <c r="L16" s="81">
        <v>2</v>
      </c>
      <c r="M16" s="81"/>
      <c r="N16" s="85"/>
      <c r="O16" s="95">
        <f t="shared" si="0"/>
        <v>11</v>
      </c>
      <c r="P16" s="64"/>
    </row>
    <row r="17" spans="1:15" ht="23.25" customHeight="1">
      <c r="A17" s="79" t="s">
        <v>126</v>
      </c>
      <c r="B17" s="80">
        <v>0.30416666666666664</v>
      </c>
      <c r="C17" s="82">
        <v>10</v>
      </c>
      <c r="D17" s="81"/>
      <c r="E17" s="305"/>
      <c r="F17" s="83"/>
      <c r="G17" s="302"/>
      <c r="H17" s="302"/>
      <c r="I17" s="81"/>
      <c r="J17" s="299"/>
      <c r="K17" s="82"/>
      <c r="L17" s="81"/>
      <c r="M17" s="81"/>
      <c r="N17" s="85"/>
      <c r="O17" s="95">
        <f t="shared" si="0"/>
        <v>10</v>
      </c>
    </row>
    <row r="18" spans="1:15" ht="24" customHeight="1">
      <c r="A18" s="79" t="s">
        <v>102</v>
      </c>
      <c r="B18" s="80">
        <v>0.3069444444444444</v>
      </c>
      <c r="C18" s="82"/>
      <c r="D18" s="81"/>
      <c r="E18" s="305"/>
      <c r="F18" s="83"/>
      <c r="G18" s="302"/>
      <c r="H18" s="302"/>
      <c r="I18" s="81"/>
      <c r="J18" s="299"/>
      <c r="K18" s="82"/>
      <c r="L18" s="81">
        <v>9</v>
      </c>
      <c r="M18" s="81"/>
      <c r="N18" s="85"/>
      <c r="O18" s="95">
        <f t="shared" si="0"/>
        <v>9</v>
      </c>
    </row>
    <row r="19" spans="1:15" ht="18.75" customHeight="1">
      <c r="A19" s="79" t="s">
        <v>61</v>
      </c>
      <c r="B19" s="80">
        <v>0.3090277777777778</v>
      </c>
      <c r="C19" s="82"/>
      <c r="D19" s="81"/>
      <c r="E19" s="305"/>
      <c r="F19" s="83"/>
      <c r="G19" s="302"/>
      <c r="H19" s="302"/>
      <c r="I19" s="390">
        <v>1</v>
      </c>
      <c r="J19" s="301"/>
      <c r="K19" s="82"/>
      <c r="L19" s="81">
        <v>4</v>
      </c>
      <c r="M19" s="81"/>
      <c r="N19" s="96"/>
      <c r="O19" s="95">
        <f t="shared" si="0"/>
        <v>5</v>
      </c>
    </row>
    <row r="20" spans="1:15" ht="18.75" customHeight="1">
      <c r="A20" s="79" t="s">
        <v>63</v>
      </c>
      <c r="B20" s="80">
        <v>0.3159722222222222</v>
      </c>
      <c r="C20" s="82"/>
      <c r="D20" s="81"/>
      <c r="E20" s="305"/>
      <c r="F20" s="83"/>
      <c r="G20" s="302"/>
      <c r="H20" s="302"/>
      <c r="I20" s="92"/>
      <c r="J20" s="301"/>
      <c r="K20" s="82"/>
      <c r="L20" s="81"/>
      <c r="M20" s="81"/>
      <c r="N20" s="96"/>
      <c r="O20" s="95">
        <f t="shared" si="0"/>
        <v>0</v>
      </c>
    </row>
    <row r="21" spans="1:15" ht="18.75" customHeight="1">
      <c r="A21" s="79" t="s">
        <v>127</v>
      </c>
      <c r="B21" s="80">
        <v>0.3194444444444445</v>
      </c>
      <c r="C21" s="82"/>
      <c r="D21" s="81"/>
      <c r="E21" s="305"/>
      <c r="F21" s="83"/>
      <c r="G21" s="302"/>
      <c r="H21" s="302"/>
      <c r="I21" s="92"/>
      <c r="J21" s="301"/>
      <c r="K21" s="82">
        <v>7</v>
      </c>
      <c r="L21" s="81"/>
      <c r="M21" s="81"/>
      <c r="N21" s="96"/>
      <c r="O21" s="95">
        <f t="shared" si="0"/>
        <v>7</v>
      </c>
    </row>
    <row r="22" spans="1:15" ht="18.75" customHeight="1">
      <c r="A22" s="79" t="s">
        <v>128</v>
      </c>
      <c r="B22" s="80">
        <v>0.3229166666666667</v>
      </c>
      <c r="C22" s="82"/>
      <c r="D22" s="81"/>
      <c r="E22" s="305"/>
      <c r="F22" s="83"/>
      <c r="G22" s="302"/>
      <c r="H22" s="302"/>
      <c r="I22" s="81"/>
      <c r="J22" s="299"/>
      <c r="K22" s="82"/>
      <c r="L22" s="81"/>
      <c r="M22" s="81">
        <v>2</v>
      </c>
      <c r="N22" s="96"/>
      <c r="O22" s="95">
        <f t="shared" si="0"/>
        <v>2</v>
      </c>
    </row>
    <row r="23" spans="1:15" ht="18.75" customHeight="1">
      <c r="A23" s="79" t="s">
        <v>63</v>
      </c>
      <c r="B23" s="80">
        <v>0.3263888888888889</v>
      </c>
      <c r="C23" s="82"/>
      <c r="D23" s="81"/>
      <c r="E23" s="305"/>
      <c r="F23" s="83"/>
      <c r="G23" s="302"/>
      <c r="H23" s="302"/>
      <c r="I23" s="81"/>
      <c r="J23" s="299"/>
      <c r="K23" s="82"/>
      <c r="L23" s="81"/>
      <c r="M23" s="81"/>
      <c r="N23" s="85"/>
      <c r="O23" s="95">
        <f t="shared" si="0"/>
        <v>0</v>
      </c>
    </row>
    <row r="24" spans="1:15" ht="18.75" customHeight="1">
      <c r="A24" s="79" t="s">
        <v>129</v>
      </c>
      <c r="B24" s="80">
        <v>0.33194444444444443</v>
      </c>
      <c r="C24" s="82"/>
      <c r="D24" s="81"/>
      <c r="E24" s="305"/>
      <c r="F24" s="83"/>
      <c r="G24" s="302"/>
      <c r="H24" s="302"/>
      <c r="I24" s="81"/>
      <c r="J24" s="299"/>
      <c r="K24" s="82">
        <v>4</v>
      </c>
      <c r="L24" s="81"/>
      <c r="M24" s="81"/>
      <c r="N24" s="85"/>
      <c r="O24" s="95">
        <f t="shared" si="0"/>
        <v>4</v>
      </c>
    </row>
    <row r="25" spans="1:15" ht="18.75" customHeight="1">
      <c r="A25" s="79" t="s">
        <v>130</v>
      </c>
      <c r="B25" s="80">
        <v>0.3333333333333333</v>
      </c>
      <c r="C25" s="82"/>
      <c r="D25" s="81"/>
      <c r="E25" s="305"/>
      <c r="F25" s="83"/>
      <c r="G25" s="303">
        <v>1</v>
      </c>
      <c r="H25" s="302"/>
      <c r="I25" s="81"/>
      <c r="J25" s="299"/>
      <c r="K25" s="82">
        <v>20</v>
      </c>
      <c r="L25" s="81"/>
      <c r="M25" s="81"/>
      <c r="N25" s="84"/>
      <c r="O25" s="95">
        <f t="shared" si="0"/>
        <v>21</v>
      </c>
    </row>
    <row r="26" spans="1:15" ht="18.75" customHeight="1" thickBot="1">
      <c r="A26" s="87" t="s">
        <v>63</v>
      </c>
      <c r="B26" s="88">
        <v>0.34027777777777773</v>
      </c>
      <c r="C26" s="265"/>
      <c r="D26" s="266"/>
      <c r="E26" s="306"/>
      <c r="F26" s="267"/>
      <c r="G26" s="304"/>
      <c r="H26" s="304"/>
      <c r="I26" s="266"/>
      <c r="J26" s="300"/>
      <c r="K26" s="265"/>
      <c r="L26" s="266"/>
      <c r="M26" s="266"/>
      <c r="N26" s="86"/>
      <c r="O26" s="261">
        <f t="shared" si="0"/>
        <v>0</v>
      </c>
    </row>
    <row r="27" spans="1:16" s="7" customFormat="1" ht="15.75" thickBot="1">
      <c r="A27" s="254" t="s">
        <v>38</v>
      </c>
      <c r="B27" s="255"/>
      <c r="C27" s="90">
        <f>SUM(C10:C26)</f>
        <v>29</v>
      </c>
      <c r="D27" s="90">
        <f aca="true" t="shared" si="1" ref="D27:N27">SUM(D10:D26)</f>
        <v>2</v>
      </c>
      <c r="E27" s="273"/>
      <c r="F27" s="90"/>
      <c r="G27" s="90">
        <f t="shared" si="1"/>
        <v>1</v>
      </c>
      <c r="H27" s="90">
        <f>SUM(H10:H26)</f>
        <v>1</v>
      </c>
      <c r="I27" s="90">
        <f>SUM(I10:I26)</f>
        <v>3</v>
      </c>
      <c r="J27" s="90"/>
      <c r="K27" s="90">
        <f t="shared" si="1"/>
        <v>31</v>
      </c>
      <c r="L27" s="90">
        <f t="shared" si="1"/>
        <v>32</v>
      </c>
      <c r="M27" s="90">
        <f t="shared" si="1"/>
        <v>3</v>
      </c>
      <c r="N27" s="90">
        <f t="shared" si="1"/>
        <v>3</v>
      </c>
      <c r="O27" s="268">
        <f t="shared" si="0"/>
        <v>105</v>
      </c>
      <c r="P27" s="91"/>
    </row>
    <row r="28" spans="1:15" s="7" customFormat="1" ht="15.75" thickBot="1">
      <c r="A28" s="89"/>
      <c r="B28" s="90"/>
      <c r="C28" s="529"/>
      <c r="D28" s="530"/>
      <c r="E28" s="530"/>
      <c r="F28" s="531"/>
      <c r="G28" s="529"/>
      <c r="H28" s="530"/>
      <c r="I28" s="530"/>
      <c r="J28" s="531"/>
      <c r="K28" s="532"/>
      <c r="L28" s="533"/>
      <c r="M28" s="533"/>
      <c r="N28" s="534"/>
      <c r="O28" s="260"/>
    </row>
    <row r="29" spans="1:15" s="7" customFormat="1" ht="15.75" thickBot="1">
      <c r="A29" s="89" t="s">
        <v>80</v>
      </c>
      <c r="B29" s="259"/>
      <c r="C29" s="523">
        <f>C27+D27</f>
        <v>31</v>
      </c>
      <c r="D29" s="524"/>
      <c r="E29" s="524"/>
      <c r="F29" s="525"/>
      <c r="G29" s="487">
        <f>G27+H27+I27</f>
        <v>5</v>
      </c>
      <c r="H29" s="488"/>
      <c r="I29" s="488"/>
      <c r="J29" s="489"/>
      <c r="K29" s="526">
        <f>K27+L27+M27+N27</f>
        <v>69</v>
      </c>
      <c r="L29" s="527"/>
      <c r="M29" s="527"/>
      <c r="N29" s="528"/>
      <c r="O29" s="138">
        <f>SUM(C29:N29)</f>
        <v>105</v>
      </c>
    </row>
    <row r="31" ht="7.5" customHeight="1">
      <c r="A31" s="16"/>
    </row>
    <row r="32" spans="1:8" ht="14.25">
      <c r="A32" s="240"/>
      <c r="B32" s="240"/>
      <c r="C32" s="240"/>
      <c r="D32" s="240"/>
      <c r="E32" s="240"/>
      <c r="F32" s="240"/>
      <c r="G32" s="240"/>
      <c r="H32" s="240"/>
    </row>
    <row r="34" spans="1:8" ht="27" customHeight="1">
      <c r="A34" s="241"/>
      <c r="B34" s="241"/>
      <c r="C34" s="241"/>
      <c r="D34" s="241"/>
      <c r="E34" s="241"/>
      <c r="F34" s="241"/>
      <c r="G34" s="241"/>
      <c r="H34" s="241"/>
    </row>
    <row r="36" spans="1:14" ht="25.5" customHeight="1">
      <c r="A36" s="238"/>
      <c r="B36" s="238"/>
      <c r="C36" s="238"/>
      <c r="D36" s="238"/>
      <c r="E36" s="238"/>
      <c r="F36" s="238"/>
      <c r="G36" s="238"/>
      <c r="H36" s="238"/>
      <c r="N36" s="25"/>
    </row>
    <row r="37" spans="7:14" ht="14.25">
      <c r="G37" s="163"/>
      <c r="N37" s="25"/>
    </row>
    <row r="38" spans="1:8" ht="26.25" customHeight="1">
      <c r="A38" s="239"/>
      <c r="B38" s="239"/>
      <c r="C38" s="239"/>
      <c r="D38" s="239"/>
      <c r="E38" s="239"/>
      <c r="F38" s="239"/>
      <c r="G38" s="239"/>
      <c r="H38" s="239"/>
    </row>
    <row r="43" ht="55.5" customHeight="1"/>
    <row r="44" ht="14.25" hidden="1"/>
    <row r="45" ht="14.25" hidden="1"/>
    <row r="46" ht="14.25" hidden="1"/>
    <row r="47" ht="14.25" hidden="1"/>
    <row r="48" ht="14.25" hidden="1"/>
    <row r="49" ht="14.25" hidden="1"/>
    <row r="50" ht="14.25">
      <c r="A50" s="3" t="s">
        <v>131</v>
      </c>
    </row>
    <row r="52" spans="1:6" ht="15">
      <c r="A52" s="179"/>
      <c r="B52" s="194"/>
      <c r="C52" s="214" t="s">
        <v>249</v>
      </c>
      <c r="D52" s="215"/>
      <c r="E52" s="215"/>
      <c r="F52" s="215"/>
    </row>
    <row r="53" spans="1:12" ht="14.25">
      <c r="A53" s="179"/>
      <c r="L53" s="25"/>
    </row>
    <row r="54" spans="1:12" ht="15.75">
      <c r="A54" s="190" t="s">
        <v>251</v>
      </c>
      <c r="B54" s="191"/>
      <c r="C54" s="191"/>
      <c r="D54" s="191"/>
      <c r="E54" s="191"/>
      <c r="F54" s="191"/>
      <c r="G54" s="17"/>
      <c r="H54" s="17"/>
      <c r="I54" s="17"/>
      <c r="J54" s="17"/>
      <c r="K54" s="17"/>
      <c r="L54" s="6"/>
    </row>
    <row r="55" spans="1:13" ht="15.75" thickBot="1">
      <c r="A55" s="216"/>
      <c r="G55" s="61"/>
      <c r="H55" s="20"/>
      <c r="I55" s="21"/>
      <c r="J55" s="21"/>
      <c r="K55" s="17"/>
      <c r="L55" s="6"/>
      <c r="M55" s="25"/>
    </row>
    <row r="56" spans="1:13" ht="30" customHeight="1" thickBot="1">
      <c r="A56" s="217" t="s">
        <v>188</v>
      </c>
      <c r="B56" s="217" t="s">
        <v>221</v>
      </c>
      <c r="D56" s="540" t="s">
        <v>220</v>
      </c>
      <c r="E56" s="540"/>
      <c r="F56" s="540"/>
      <c r="G56" s="540"/>
      <c r="H56" s="540"/>
      <c r="I56" s="540"/>
      <c r="J56" s="550" t="s">
        <v>222</v>
      </c>
      <c r="K56" s="551"/>
      <c r="L56" s="6"/>
      <c r="M56" s="25"/>
    </row>
    <row r="57" spans="1:12" ht="16.5" customHeight="1" thickBot="1">
      <c r="A57" s="405" t="s">
        <v>102</v>
      </c>
      <c r="B57" s="407">
        <v>0.5416666666666666</v>
      </c>
      <c r="D57" s="535" t="s">
        <v>63</v>
      </c>
      <c r="E57" s="535"/>
      <c r="F57" s="535"/>
      <c r="G57" s="535"/>
      <c r="H57" s="535"/>
      <c r="I57" s="535"/>
      <c r="J57" s="536">
        <v>0.607638888888889</v>
      </c>
      <c r="K57" s="537"/>
      <c r="L57" s="6"/>
    </row>
    <row r="58" spans="1:12" ht="17.25" customHeight="1" thickBot="1">
      <c r="A58" s="177" t="s">
        <v>223</v>
      </c>
      <c r="B58" s="407">
        <v>0.545138888888889</v>
      </c>
      <c r="D58" s="522" t="s">
        <v>78</v>
      </c>
      <c r="E58" s="522"/>
      <c r="F58" s="522"/>
      <c r="G58" s="522"/>
      <c r="H58" s="522"/>
      <c r="I58" s="522"/>
      <c r="J58" s="538">
        <v>0.611111111111111</v>
      </c>
      <c r="K58" s="539"/>
      <c r="L58" s="6"/>
    </row>
    <row r="59" spans="1:12" ht="25.5" customHeight="1" thickBot="1">
      <c r="A59" s="405" t="s">
        <v>299</v>
      </c>
      <c r="B59" s="407">
        <v>0.5465277777777778</v>
      </c>
      <c r="D59" s="535" t="s">
        <v>231</v>
      </c>
      <c r="E59" s="535"/>
      <c r="F59" s="535"/>
      <c r="G59" s="535"/>
      <c r="H59" s="535"/>
      <c r="I59" s="535"/>
      <c r="J59" s="536">
        <v>0.6145833333333334</v>
      </c>
      <c r="K59" s="537"/>
      <c r="L59" s="6"/>
    </row>
    <row r="60" spans="1:12" ht="16.5" customHeight="1" thickBot="1">
      <c r="A60" s="177" t="s">
        <v>300</v>
      </c>
      <c r="B60" s="407">
        <v>0.5499999999999999</v>
      </c>
      <c r="D60" s="522" t="s">
        <v>110</v>
      </c>
      <c r="E60" s="522"/>
      <c r="F60" s="522"/>
      <c r="G60" s="522"/>
      <c r="H60" s="522"/>
      <c r="I60" s="522"/>
      <c r="J60" s="538">
        <v>0.6284722222222222</v>
      </c>
      <c r="K60" s="539"/>
      <c r="L60" s="6"/>
    </row>
    <row r="61" spans="1:12" ht="15" customHeight="1" thickBot="1">
      <c r="A61" s="405" t="s">
        <v>122</v>
      </c>
      <c r="B61" s="407">
        <v>0.5555555555555556</v>
      </c>
      <c r="D61" s="535" t="s">
        <v>61</v>
      </c>
      <c r="E61" s="535"/>
      <c r="F61" s="535"/>
      <c r="G61" s="535"/>
      <c r="H61" s="535"/>
      <c r="I61" s="535"/>
      <c r="J61" s="536">
        <v>0.6305555555555555</v>
      </c>
      <c r="K61" s="537"/>
      <c r="L61" s="6"/>
    </row>
    <row r="62" spans="1:12" ht="15" customHeight="1" thickBot="1">
      <c r="A62" s="434" t="s">
        <v>301</v>
      </c>
      <c r="B62" s="407">
        <v>0.5590277777777778</v>
      </c>
      <c r="D62" s="522" t="s">
        <v>302</v>
      </c>
      <c r="E62" s="522"/>
      <c r="F62" s="522"/>
      <c r="G62" s="522"/>
      <c r="H62" s="522"/>
      <c r="I62" s="522"/>
      <c r="J62" s="538">
        <v>0.6319444444444444</v>
      </c>
      <c r="K62" s="539"/>
      <c r="L62" s="6"/>
    </row>
    <row r="63" spans="1:12" ht="15.75" thickBot="1">
      <c r="A63" s="430"/>
      <c r="B63" s="431"/>
      <c r="D63" s="535" t="s">
        <v>126</v>
      </c>
      <c r="E63" s="535"/>
      <c r="F63" s="535"/>
      <c r="G63" s="535"/>
      <c r="H63" s="535"/>
      <c r="I63" s="535"/>
      <c r="J63" s="536">
        <v>0.6340277777777777</v>
      </c>
      <c r="K63" s="537"/>
      <c r="L63" s="6"/>
    </row>
    <row r="64" spans="1:12" ht="13.5" customHeight="1" thickBot="1">
      <c r="A64" s="432"/>
      <c r="B64" s="433"/>
      <c r="D64" s="522" t="s">
        <v>125</v>
      </c>
      <c r="E64" s="522"/>
      <c r="F64" s="522"/>
      <c r="G64" s="522"/>
      <c r="H64" s="522"/>
      <c r="I64" s="522"/>
      <c r="J64" s="538">
        <v>0.6368055555555555</v>
      </c>
      <c r="K64" s="539"/>
      <c r="L64" s="6"/>
    </row>
    <row r="65" spans="1:12" ht="11.25" customHeight="1" thickBot="1">
      <c r="A65" s="419"/>
      <c r="B65" s="433"/>
      <c r="D65" s="535" t="s">
        <v>223</v>
      </c>
      <c r="E65" s="535"/>
      <c r="F65" s="535"/>
      <c r="G65" s="535"/>
      <c r="H65" s="535"/>
      <c r="I65" s="535"/>
      <c r="J65" s="536">
        <v>0.6395833333333333</v>
      </c>
      <c r="K65" s="537"/>
      <c r="L65" s="6"/>
    </row>
    <row r="66" spans="4:12" ht="15.75" thickBot="1">
      <c r="D66" s="522" t="s">
        <v>120</v>
      </c>
      <c r="E66" s="522"/>
      <c r="F66" s="522"/>
      <c r="G66" s="522"/>
      <c r="H66" s="522"/>
      <c r="I66" s="522"/>
      <c r="J66" s="538">
        <v>0.6416666666666667</v>
      </c>
      <c r="K66" s="539"/>
      <c r="L66" s="6"/>
    </row>
    <row r="67" spans="4:11" ht="15" thickBot="1">
      <c r="D67" s="535" t="s">
        <v>303</v>
      </c>
      <c r="E67" s="535"/>
      <c r="F67" s="535"/>
      <c r="G67" s="535"/>
      <c r="H67" s="535"/>
      <c r="I67" s="535"/>
      <c r="J67" s="536">
        <v>0.6430555555555556</v>
      </c>
      <c r="K67" s="537"/>
    </row>
    <row r="68" spans="4:11" ht="15" thickBot="1">
      <c r="D68" s="522" t="s">
        <v>304</v>
      </c>
      <c r="E68" s="522"/>
      <c r="F68" s="522"/>
      <c r="G68" s="522"/>
      <c r="H68" s="522"/>
      <c r="I68" s="522"/>
      <c r="J68" s="538">
        <v>0.64375</v>
      </c>
      <c r="K68" s="539"/>
    </row>
    <row r="69" spans="4:13" ht="13.5" customHeight="1" thickBot="1">
      <c r="D69" s="535" t="s">
        <v>123</v>
      </c>
      <c r="E69" s="535"/>
      <c r="F69" s="535"/>
      <c r="G69" s="535"/>
      <c r="H69" s="535"/>
      <c r="I69" s="535"/>
      <c r="J69" s="536">
        <v>0.6444444444444445</v>
      </c>
      <c r="K69" s="537"/>
      <c r="M69" s="46"/>
    </row>
    <row r="70" spans="3:12" ht="15.75" thickBot="1">
      <c r="C70" s="46"/>
      <c r="D70" s="522" t="s">
        <v>305</v>
      </c>
      <c r="E70" s="522"/>
      <c r="F70" s="522"/>
      <c r="G70" s="522"/>
      <c r="H70" s="522"/>
      <c r="I70" s="522"/>
      <c r="J70" s="538">
        <v>0.6458333333333334</v>
      </c>
      <c r="K70" s="539"/>
      <c r="L70" s="46"/>
    </row>
    <row r="71" spans="1:11" ht="14.25" customHeight="1" thickBot="1">
      <c r="A71" s="46"/>
      <c r="B71" s="46"/>
      <c r="D71" s="535" t="s">
        <v>121</v>
      </c>
      <c r="E71" s="535"/>
      <c r="F71" s="535"/>
      <c r="G71" s="535"/>
      <c r="H71" s="535"/>
      <c r="I71" s="535"/>
      <c r="J71" s="536">
        <v>0.6472222222222223</v>
      </c>
      <c r="K71" s="537"/>
    </row>
    <row r="72" spans="4:11" ht="15" thickBot="1">
      <c r="D72" s="522" t="s">
        <v>306</v>
      </c>
      <c r="E72" s="522"/>
      <c r="F72" s="522"/>
      <c r="G72" s="522"/>
      <c r="H72" s="522"/>
      <c r="I72" s="522"/>
      <c r="J72" s="538">
        <v>0.6493055555555556</v>
      </c>
      <c r="K72" s="539"/>
    </row>
    <row r="73" spans="4:11" ht="15" thickBot="1">
      <c r="D73" s="535" t="s">
        <v>224</v>
      </c>
      <c r="E73" s="535"/>
      <c r="F73" s="535"/>
      <c r="G73" s="535"/>
      <c r="H73" s="535"/>
      <c r="I73" s="535"/>
      <c r="J73" s="536">
        <v>0.6527777777777778</v>
      </c>
      <c r="K73" s="537"/>
    </row>
    <row r="77" spans="1:12" ht="15">
      <c r="A77" s="6" t="s">
        <v>82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2" ht="15">
      <c r="A78" s="26" t="s">
        <v>83</v>
      </c>
      <c r="B78" s="26"/>
    </row>
    <row r="79" spans="1:12" ht="15">
      <c r="A79" s="465" t="s">
        <v>84</v>
      </c>
      <c r="B79" s="466"/>
      <c r="C79" s="466"/>
      <c r="D79" s="466"/>
      <c r="E79" s="466"/>
      <c r="F79" s="466"/>
      <c r="G79" s="466"/>
      <c r="H79" s="466"/>
      <c r="I79" s="466"/>
      <c r="J79" s="466"/>
      <c r="K79" s="466"/>
      <c r="L79" s="466"/>
    </row>
  </sheetData>
  <sheetProtection/>
  <mergeCells count="55">
    <mergeCell ref="D73:I73"/>
    <mergeCell ref="J71:K71"/>
    <mergeCell ref="J72:K72"/>
    <mergeCell ref="J73:K73"/>
    <mergeCell ref="D69:I69"/>
    <mergeCell ref="J69:K69"/>
    <mergeCell ref="D70:I70"/>
    <mergeCell ref="J70:K70"/>
    <mergeCell ref="D71:I71"/>
    <mergeCell ref="D72:I72"/>
    <mergeCell ref="J65:K65"/>
    <mergeCell ref="D66:I66"/>
    <mergeCell ref="J66:K66"/>
    <mergeCell ref="D67:I67"/>
    <mergeCell ref="J67:K67"/>
    <mergeCell ref="D68:I68"/>
    <mergeCell ref="J68:K68"/>
    <mergeCell ref="J56:K56"/>
    <mergeCell ref="J57:K57"/>
    <mergeCell ref="J58:K58"/>
    <mergeCell ref="J59:K59"/>
    <mergeCell ref="J60:K60"/>
    <mergeCell ref="J64:K64"/>
    <mergeCell ref="C6:F6"/>
    <mergeCell ref="G6:J6"/>
    <mergeCell ref="G7:J7"/>
    <mergeCell ref="O6:O8"/>
    <mergeCell ref="K6:N6"/>
    <mergeCell ref="K7:N7"/>
    <mergeCell ref="D56:I56"/>
    <mergeCell ref="D57:I57"/>
    <mergeCell ref="D58:I58"/>
    <mergeCell ref="D59:I59"/>
    <mergeCell ref="I1:M1"/>
    <mergeCell ref="A2:M2"/>
    <mergeCell ref="B6:B8"/>
    <mergeCell ref="A6:A8"/>
    <mergeCell ref="A3:M3"/>
    <mergeCell ref="C7:F7"/>
    <mergeCell ref="A79:L79"/>
    <mergeCell ref="D60:I60"/>
    <mergeCell ref="D61:I61"/>
    <mergeCell ref="D62:I62"/>
    <mergeCell ref="D63:I63"/>
    <mergeCell ref="J61:K61"/>
    <mergeCell ref="J62:K62"/>
    <mergeCell ref="J63:K63"/>
    <mergeCell ref="D64:I64"/>
    <mergeCell ref="D65:I65"/>
    <mergeCell ref="C29:F29"/>
    <mergeCell ref="G29:J29"/>
    <mergeCell ref="K29:N29"/>
    <mergeCell ref="C28:F28"/>
    <mergeCell ref="G28:J28"/>
    <mergeCell ref="K28:N28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58">
      <selection activeCell="O83" sqref="O83"/>
    </sheetView>
  </sheetViews>
  <sheetFormatPr defaultColWidth="8.796875" defaultRowHeight="14.25"/>
  <cols>
    <col min="1" max="1" width="14" style="0" customWidth="1"/>
    <col min="2" max="2" width="6.8984375" style="0" customWidth="1"/>
    <col min="3" max="4" width="4.69921875" style="0" customWidth="1"/>
    <col min="5" max="6" width="4.8984375" style="0" customWidth="1"/>
    <col min="7" max="7" width="5" style="0" customWidth="1"/>
    <col min="8" max="8" width="4" style="0" customWidth="1"/>
    <col min="9" max="9" width="5.5" style="0" customWidth="1"/>
    <col min="10" max="10" width="4.19921875" style="0" customWidth="1"/>
    <col min="11" max="11" width="4.69921875" style="0" customWidth="1"/>
    <col min="12" max="13" width="5.3984375" style="0" customWidth="1"/>
    <col min="14" max="14" width="5.19921875" style="0" customWidth="1"/>
    <col min="15" max="15" width="8.09765625" style="0" customWidth="1"/>
  </cols>
  <sheetData>
    <row r="1" spans="1:13" ht="15.75">
      <c r="A1" s="1"/>
      <c r="I1" s="454"/>
      <c r="J1" s="454"/>
      <c r="K1" s="454"/>
      <c r="L1" s="454"/>
      <c r="M1" s="454"/>
    </row>
    <row r="2" spans="1:13" ht="7.5" customHeight="1">
      <c r="A2" s="1"/>
      <c r="I2" s="23"/>
      <c r="J2" s="23"/>
      <c r="K2" s="23"/>
      <c r="L2" s="23"/>
      <c r="M2" s="23"/>
    </row>
    <row r="3" spans="1:13" ht="15.75">
      <c r="A3" s="556" t="s">
        <v>165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</row>
    <row r="4" spans="1:13" ht="20.25" customHeight="1">
      <c r="A4" s="566" t="s">
        <v>99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454"/>
      <c r="M4" s="454"/>
    </row>
    <row r="5" ht="14.25">
      <c r="A5" s="3" t="s">
        <v>1</v>
      </c>
    </row>
    <row r="6" ht="15" thickBot="1"/>
    <row r="7" spans="1:15" ht="27.75" customHeight="1" thickBot="1">
      <c r="A7" s="449" t="s">
        <v>51</v>
      </c>
      <c r="B7" s="542" t="s">
        <v>57</v>
      </c>
      <c r="C7" s="578" t="s">
        <v>48</v>
      </c>
      <c r="D7" s="579"/>
      <c r="E7" s="579"/>
      <c r="F7" s="580"/>
      <c r="G7" s="578" t="s">
        <v>86</v>
      </c>
      <c r="H7" s="579"/>
      <c r="I7" s="579"/>
      <c r="J7" s="580"/>
      <c r="K7" s="563" t="s">
        <v>50</v>
      </c>
      <c r="L7" s="564"/>
      <c r="M7" s="564"/>
      <c r="N7" s="565"/>
      <c r="O7" s="463" t="s">
        <v>139</v>
      </c>
    </row>
    <row r="8" spans="1:15" ht="14.25" customHeight="1" thickBot="1">
      <c r="A8" s="569"/>
      <c r="B8" s="568"/>
      <c r="C8" s="572" t="s">
        <v>4</v>
      </c>
      <c r="D8" s="573"/>
      <c r="E8" s="573"/>
      <c r="F8" s="574"/>
      <c r="G8" s="572" t="s">
        <v>89</v>
      </c>
      <c r="H8" s="573"/>
      <c r="I8" s="573"/>
      <c r="J8" s="574"/>
      <c r="K8" s="557" t="s">
        <v>89</v>
      </c>
      <c r="L8" s="558"/>
      <c r="M8" s="558"/>
      <c r="N8" s="559"/>
      <c r="O8" s="570"/>
    </row>
    <row r="9" spans="1:15" ht="15" thickBot="1">
      <c r="A9" s="569"/>
      <c r="B9" s="568"/>
      <c r="C9" s="575"/>
      <c r="D9" s="576"/>
      <c r="E9" s="576"/>
      <c r="F9" s="577"/>
      <c r="G9" s="575"/>
      <c r="H9" s="576"/>
      <c r="I9" s="581"/>
      <c r="J9" s="582"/>
      <c r="K9" s="560"/>
      <c r="L9" s="561"/>
      <c r="M9" s="561"/>
      <c r="N9" s="562"/>
      <c r="O9" s="570"/>
    </row>
    <row r="10" spans="1:15" ht="26.25" customHeight="1" thickBot="1">
      <c r="A10" s="569"/>
      <c r="B10" s="568"/>
      <c r="C10" s="333" t="s">
        <v>11</v>
      </c>
      <c r="D10" s="334" t="s">
        <v>20</v>
      </c>
      <c r="E10" s="335" t="s">
        <v>21</v>
      </c>
      <c r="F10" s="336" t="s">
        <v>172</v>
      </c>
      <c r="G10" s="337" t="s">
        <v>22</v>
      </c>
      <c r="H10" s="335" t="s">
        <v>23</v>
      </c>
      <c r="I10" s="330" t="s">
        <v>7</v>
      </c>
      <c r="J10" s="98" t="s">
        <v>172</v>
      </c>
      <c r="K10" s="55" t="s">
        <v>24</v>
      </c>
      <c r="L10" s="56" t="s">
        <v>25</v>
      </c>
      <c r="M10" s="56" t="s">
        <v>263</v>
      </c>
      <c r="N10" s="98" t="s">
        <v>172</v>
      </c>
      <c r="O10" s="570"/>
    </row>
    <row r="11" spans="1:15" ht="16.5" thickBot="1">
      <c r="A11" s="39" t="s">
        <v>59</v>
      </c>
      <c r="B11" s="44">
        <v>0.2916666666666667</v>
      </c>
      <c r="C11" s="45"/>
      <c r="D11" s="42"/>
      <c r="E11" s="42"/>
      <c r="F11" s="332"/>
      <c r="G11" s="45"/>
      <c r="H11" s="42"/>
      <c r="I11" s="51">
        <v>6</v>
      </c>
      <c r="J11" s="307"/>
      <c r="K11" s="30"/>
      <c r="L11" s="28"/>
      <c r="M11" s="28">
        <v>2</v>
      </c>
      <c r="N11" s="97"/>
      <c r="O11" s="144">
        <f>SUM(C11:N11)</f>
        <v>8</v>
      </c>
    </row>
    <row r="12" spans="1:15" ht="26.25" thickBot="1">
      <c r="A12" s="39" t="s">
        <v>107</v>
      </c>
      <c r="B12" s="44">
        <v>0.2951388888888889</v>
      </c>
      <c r="C12" s="30"/>
      <c r="D12" s="67">
        <v>3</v>
      </c>
      <c r="E12" s="28"/>
      <c r="F12" s="307"/>
      <c r="G12" s="30"/>
      <c r="H12" s="28"/>
      <c r="I12" s="28"/>
      <c r="J12" s="307"/>
      <c r="K12" s="30"/>
      <c r="L12" s="28"/>
      <c r="M12" s="28"/>
      <c r="N12" s="97"/>
      <c r="O12" s="144">
        <f aca="true" t="shared" si="0" ref="O12:O27">SUM(C12:N12)</f>
        <v>3</v>
      </c>
    </row>
    <row r="13" spans="1:15" ht="16.5" thickBot="1">
      <c r="A13" s="39" t="s">
        <v>60</v>
      </c>
      <c r="B13" s="44">
        <v>0.2972222222222222</v>
      </c>
      <c r="C13" s="30">
        <v>3</v>
      </c>
      <c r="D13" s="28"/>
      <c r="E13" s="28"/>
      <c r="F13" s="307"/>
      <c r="G13" s="30"/>
      <c r="H13" s="28"/>
      <c r="I13" s="28"/>
      <c r="J13" s="307"/>
      <c r="K13" s="30"/>
      <c r="L13" s="28"/>
      <c r="M13" s="28">
        <v>1</v>
      </c>
      <c r="N13" s="97"/>
      <c r="O13" s="144">
        <f t="shared" si="0"/>
        <v>4</v>
      </c>
    </row>
    <row r="14" spans="1:15" ht="16.5" thickBot="1">
      <c r="A14" s="39" t="s">
        <v>109</v>
      </c>
      <c r="B14" s="44">
        <v>0.2986111111111111</v>
      </c>
      <c r="C14" s="30">
        <v>16</v>
      </c>
      <c r="D14" s="28"/>
      <c r="E14" s="28"/>
      <c r="F14" s="307"/>
      <c r="G14" s="30"/>
      <c r="H14" s="67">
        <v>6</v>
      </c>
      <c r="I14" s="28"/>
      <c r="J14" s="307"/>
      <c r="K14" s="30"/>
      <c r="L14" s="28">
        <v>10</v>
      </c>
      <c r="M14" s="65"/>
      <c r="N14" s="97"/>
      <c r="O14" s="144">
        <f t="shared" si="0"/>
        <v>32</v>
      </c>
    </row>
    <row r="15" spans="1:24" ht="16.5" thickBot="1">
      <c r="A15" s="39" t="s">
        <v>176</v>
      </c>
      <c r="B15" s="44">
        <v>0.3</v>
      </c>
      <c r="C15" s="30">
        <v>7</v>
      </c>
      <c r="D15" s="141"/>
      <c r="E15" s="28"/>
      <c r="F15" s="307"/>
      <c r="G15" s="30"/>
      <c r="H15" s="28"/>
      <c r="I15" s="67"/>
      <c r="J15" s="307"/>
      <c r="K15" s="30"/>
      <c r="L15" s="28">
        <v>7</v>
      </c>
      <c r="M15" s="28"/>
      <c r="N15" s="97"/>
      <c r="O15" s="144">
        <f t="shared" si="0"/>
        <v>14</v>
      </c>
      <c r="W15" s="35"/>
      <c r="X15" s="35"/>
    </row>
    <row r="16" spans="1:15" ht="26.25" thickBot="1">
      <c r="A16" s="39" t="s">
        <v>102</v>
      </c>
      <c r="B16" s="44">
        <v>0.3020833333333333</v>
      </c>
      <c r="C16" s="30"/>
      <c r="D16" s="28"/>
      <c r="E16" s="65"/>
      <c r="F16" s="308"/>
      <c r="G16" s="30"/>
      <c r="H16" s="67">
        <v>2</v>
      </c>
      <c r="I16" s="28"/>
      <c r="J16" s="307"/>
      <c r="K16" s="30"/>
      <c r="L16" s="28"/>
      <c r="M16" s="28"/>
      <c r="N16" s="97"/>
      <c r="O16" s="144">
        <f t="shared" si="0"/>
        <v>2</v>
      </c>
    </row>
    <row r="17" spans="1:15" ht="16.5" thickBot="1">
      <c r="A17" s="39" t="s">
        <v>61</v>
      </c>
      <c r="B17" s="44">
        <v>0.30416666666666664</v>
      </c>
      <c r="C17" s="30"/>
      <c r="D17" s="28"/>
      <c r="E17" s="28"/>
      <c r="F17" s="307"/>
      <c r="G17" s="257">
        <v>2</v>
      </c>
      <c r="H17" s="28"/>
      <c r="I17" s="28"/>
      <c r="J17" s="307"/>
      <c r="K17" s="30"/>
      <c r="L17" s="28"/>
      <c r="M17" s="28"/>
      <c r="N17" s="97"/>
      <c r="O17" s="144">
        <f t="shared" si="0"/>
        <v>2</v>
      </c>
    </row>
    <row r="18" spans="1:15" ht="26.25" thickBot="1">
      <c r="A18" s="39" t="s">
        <v>63</v>
      </c>
      <c r="B18" s="44">
        <v>0.3090277777777778</v>
      </c>
      <c r="C18" s="30"/>
      <c r="D18" s="28"/>
      <c r="E18" s="28"/>
      <c r="F18" s="307"/>
      <c r="G18" s="143"/>
      <c r="H18" s="28"/>
      <c r="I18" s="28"/>
      <c r="J18" s="307"/>
      <c r="K18" s="30"/>
      <c r="L18" s="28"/>
      <c r="M18" s="28"/>
      <c r="N18" s="97"/>
      <c r="O18" s="144">
        <f t="shared" si="0"/>
        <v>0</v>
      </c>
    </row>
    <row r="19" spans="1:15" ht="16.5" thickBot="1">
      <c r="A19" s="39" t="s">
        <v>110</v>
      </c>
      <c r="B19" s="44">
        <v>0.3159722222222222</v>
      </c>
      <c r="C19" s="30"/>
      <c r="D19" s="28"/>
      <c r="E19" s="28"/>
      <c r="F19" s="307"/>
      <c r="G19" s="30">
        <v>7</v>
      </c>
      <c r="H19" s="28"/>
      <c r="I19" s="28"/>
      <c r="J19" s="307"/>
      <c r="K19" s="30"/>
      <c r="L19" s="28">
        <v>2</v>
      </c>
      <c r="M19" s="28"/>
      <c r="N19" s="97"/>
      <c r="O19" s="144">
        <f t="shared" si="0"/>
        <v>9</v>
      </c>
    </row>
    <row r="20" spans="1:15" ht="26.25" thickBot="1">
      <c r="A20" s="39" t="s">
        <v>105</v>
      </c>
      <c r="B20" s="44">
        <v>0.3194444444444445</v>
      </c>
      <c r="C20" s="30"/>
      <c r="D20" s="28"/>
      <c r="E20" s="28"/>
      <c r="F20" s="307"/>
      <c r="G20" s="30"/>
      <c r="H20" s="28"/>
      <c r="I20" s="28"/>
      <c r="J20" s="307"/>
      <c r="K20" s="30"/>
      <c r="L20" s="67">
        <v>39</v>
      </c>
      <c r="M20" s="28"/>
      <c r="N20" s="97"/>
      <c r="O20" s="144">
        <f t="shared" si="0"/>
        <v>39</v>
      </c>
    </row>
    <row r="21" spans="1:15" ht="26.25" thickBot="1">
      <c r="A21" s="39" t="s">
        <v>174</v>
      </c>
      <c r="B21" s="44">
        <v>0.32083333333333336</v>
      </c>
      <c r="C21" s="30"/>
      <c r="D21" s="28"/>
      <c r="E21" s="28"/>
      <c r="F21" s="307"/>
      <c r="G21" s="30"/>
      <c r="H21" s="28"/>
      <c r="I21" s="28"/>
      <c r="J21" s="307"/>
      <c r="K21" s="30"/>
      <c r="L21" s="28">
        <v>1</v>
      </c>
      <c r="M21" s="28"/>
      <c r="N21" s="97"/>
      <c r="O21" s="144">
        <f t="shared" si="0"/>
        <v>1</v>
      </c>
    </row>
    <row r="22" spans="1:15" ht="26.25" thickBot="1">
      <c r="A22" s="39" t="s">
        <v>63</v>
      </c>
      <c r="B22" s="44">
        <v>0.3263888888888889</v>
      </c>
      <c r="C22" s="30"/>
      <c r="D22" s="28"/>
      <c r="E22" s="28"/>
      <c r="F22" s="307"/>
      <c r="G22" s="30"/>
      <c r="H22" s="28"/>
      <c r="I22" s="28"/>
      <c r="J22" s="307"/>
      <c r="K22" s="30"/>
      <c r="L22" s="28"/>
      <c r="M22" s="28"/>
      <c r="N22" s="97"/>
      <c r="O22" s="144">
        <f t="shared" si="0"/>
        <v>0</v>
      </c>
    </row>
    <row r="23" spans="1:15" ht="16.5" thickBot="1">
      <c r="A23" s="39" t="s">
        <v>175</v>
      </c>
      <c r="B23" s="44">
        <v>0.3284722222222222</v>
      </c>
      <c r="C23" s="30"/>
      <c r="D23" s="28"/>
      <c r="E23" s="28"/>
      <c r="F23" s="307"/>
      <c r="G23" s="30"/>
      <c r="H23" s="28">
        <v>5</v>
      </c>
      <c r="I23" s="28"/>
      <c r="J23" s="307"/>
      <c r="K23" s="30"/>
      <c r="L23" s="28"/>
      <c r="M23" s="28"/>
      <c r="N23" s="97"/>
      <c r="O23" s="144">
        <f t="shared" si="0"/>
        <v>5</v>
      </c>
    </row>
    <row r="24" spans="1:16" ht="51.75" thickBot="1">
      <c r="A24" s="39" t="s">
        <v>64</v>
      </c>
      <c r="B24" s="44">
        <v>0.3298611111111111</v>
      </c>
      <c r="C24" s="30"/>
      <c r="D24" s="28"/>
      <c r="E24" s="28"/>
      <c r="F24" s="307"/>
      <c r="G24" s="30">
        <v>10</v>
      </c>
      <c r="H24" s="28"/>
      <c r="I24" s="141"/>
      <c r="J24" s="310"/>
      <c r="K24" s="30"/>
      <c r="L24" s="28"/>
      <c r="M24" s="28"/>
      <c r="N24" s="97"/>
      <c r="O24" s="144">
        <f t="shared" si="0"/>
        <v>10</v>
      </c>
      <c r="P24" s="64"/>
    </row>
    <row r="25" spans="1:15" ht="26.25" thickBot="1">
      <c r="A25" s="39" t="s">
        <v>127</v>
      </c>
      <c r="B25" s="44">
        <v>0.3333333333333333</v>
      </c>
      <c r="C25" s="30"/>
      <c r="D25" s="28"/>
      <c r="E25" s="28"/>
      <c r="F25" s="307"/>
      <c r="G25" s="30">
        <v>17</v>
      </c>
      <c r="H25" s="28"/>
      <c r="I25" s="28"/>
      <c r="J25" s="307"/>
      <c r="K25" s="30"/>
      <c r="L25" s="28"/>
      <c r="M25" s="28"/>
      <c r="N25" s="97"/>
      <c r="O25" s="144">
        <f t="shared" si="0"/>
        <v>17</v>
      </c>
    </row>
    <row r="26" spans="1:15" ht="16.5" thickBot="1">
      <c r="A26" s="57" t="s">
        <v>62</v>
      </c>
      <c r="B26" s="54">
        <v>0.34027777777777773</v>
      </c>
      <c r="C26" s="47"/>
      <c r="D26" s="48"/>
      <c r="E26" s="48"/>
      <c r="F26" s="309"/>
      <c r="G26" s="47"/>
      <c r="H26" s="48"/>
      <c r="I26" s="48"/>
      <c r="J26" s="311"/>
      <c r="K26" s="31"/>
      <c r="L26" s="32"/>
      <c r="M26" s="32"/>
      <c r="N26" s="99"/>
      <c r="O26" s="144">
        <f t="shared" si="0"/>
        <v>0</v>
      </c>
    </row>
    <row r="27" spans="1:15" s="10" customFormat="1" ht="16.5" thickBot="1">
      <c r="A27" s="175" t="s">
        <v>38</v>
      </c>
      <c r="B27" s="71"/>
      <c r="C27" s="33">
        <f>SUM(C11:C26)</f>
        <v>26</v>
      </c>
      <c r="D27" s="33">
        <f>SUM(D11:D26)</f>
        <v>3</v>
      </c>
      <c r="E27" s="33"/>
      <c r="F27" s="33"/>
      <c r="G27" s="33">
        <f>SUM(G11:G26)</f>
        <v>36</v>
      </c>
      <c r="H27" s="33">
        <f>SUM(H11:H26)</f>
        <v>13</v>
      </c>
      <c r="I27" s="33">
        <f>SUM(I11:I26)</f>
        <v>6</v>
      </c>
      <c r="J27" s="33"/>
      <c r="K27" s="33"/>
      <c r="L27" s="33">
        <f>SUM(L11:L26)</f>
        <v>59</v>
      </c>
      <c r="M27" s="33">
        <f>SUM(M11:M26)</f>
        <v>3</v>
      </c>
      <c r="N27" s="76"/>
      <c r="O27" s="256">
        <f t="shared" si="0"/>
        <v>146</v>
      </c>
    </row>
    <row r="28" spans="1:15" s="10" customFormat="1" ht="16.5" thickBot="1">
      <c r="A28" s="71"/>
      <c r="B28" s="258"/>
      <c r="C28" s="552"/>
      <c r="D28" s="553"/>
      <c r="E28" s="553"/>
      <c r="F28" s="554"/>
      <c r="G28" s="552"/>
      <c r="H28" s="553"/>
      <c r="I28" s="553"/>
      <c r="J28" s="554"/>
      <c r="K28" s="571"/>
      <c r="L28" s="571"/>
      <c r="M28" s="571"/>
      <c r="N28" s="571"/>
      <c r="O28" s="100"/>
    </row>
    <row r="29" spans="1:15" ht="16.5" thickBot="1">
      <c r="A29" s="71" t="s">
        <v>80</v>
      </c>
      <c r="B29" s="71"/>
      <c r="C29" s="552">
        <f>C27+D27</f>
        <v>29</v>
      </c>
      <c r="D29" s="553"/>
      <c r="E29" s="553"/>
      <c r="F29" s="554"/>
      <c r="G29" s="552">
        <f>G27+H27+I27</f>
        <v>55</v>
      </c>
      <c r="H29" s="553"/>
      <c r="I29" s="553"/>
      <c r="J29" s="554"/>
      <c r="K29" s="552">
        <f>L27+M27</f>
        <v>62</v>
      </c>
      <c r="L29" s="553"/>
      <c r="M29" s="553"/>
      <c r="N29" s="554"/>
      <c r="O29" s="68">
        <f>SUM(C29:N29)</f>
        <v>146</v>
      </c>
    </row>
    <row r="32" spans="1:12" ht="14.25">
      <c r="A32" s="240"/>
      <c r="B32" s="240"/>
      <c r="C32" s="240"/>
      <c r="D32" s="240"/>
      <c r="E32" s="240"/>
      <c r="F32" s="240"/>
      <c r="G32" s="240"/>
      <c r="H32" s="240"/>
      <c r="L32" s="64"/>
    </row>
    <row r="33" ht="10.5" customHeight="1"/>
    <row r="34" spans="1:8" ht="16.5" customHeight="1">
      <c r="A34" s="241"/>
      <c r="B34" s="241"/>
      <c r="C34" s="241"/>
      <c r="D34" s="241"/>
      <c r="E34" s="241"/>
      <c r="F34" s="241"/>
      <c r="G34" s="241"/>
      <c r="H34" s="241"/>
    </row>
    <row r="35" ht="10.5" customHeight="1"/>
    <row r="36" spans="1:8" ht="26.25" customHeight="1">
      <c r="A36" s="238"/>
      <c r="B36" s="238"/>
      <c r="C36" s="238"/>
      <c r="D36" s="238"/>
      <c r="E36" s="238"/>
      <c r="F36" s="238"/>
      <c r="G36" s="238"/>
      <c r="H36" s="238"/>
    </row>
    <row r="37" ht="9.75" customHeight="1">
      <c r="G37" s="163"/>
    </row>
    <row r="38" spans="1:8" ht="27.75" customHeight="1">
      <c r="A38" s="239"/>
      <c r="B38" s="239"/>
      <c r="C38" s="239"/>
      <c r="D38" s="239"/>
      <c r="E38" s="239"/>
      <c r="F38" s="239"/>
      <c r="G38" s="239"/>
      <c r="H38" s="239"/>
    </row>
    <row r="43" ht="14.25">
      <c r="A43" s="16"/>
    </row>
    <row r="44" ht="15">
      <c r="A44" s="6"/>
    </row>
    <row r="45" ht="52.5" customHeight="1">
      <c r="A45" s="3" t="s">
        <v>131</v>
      </c>
    </row>
    <row r="46" spans="1:6" ht="14.25">
      <c r="A46" s="179"/>
      <c r="B46" s="178"/>
      <c r="C46" s="178" t="s">
        <v>250</v>
      </c>
      <c r="D46" s="178"/>
      <c r="E46" s="178"/>
      <c r="F46" s="178"/>
    </row>
    <row r="47" spans="1:14" ht="15">
      <c r="A47" s="179" t="s">
        <v>252</v>
      </c>
      <c r="G47" s="17"/>
      <c r="H47" s="17"/>
      <c r="I47" s="17"/>
      <c r="J47" s="17"/>
      <c r="K47" s="17"/>
      <c r="L47" s="25"/>
      <c r="M47" s="25"/>
      <c r="N47" s="25"/>
    </row>
    <row r="48" spans="1:14" ht="39" customHeight="1" thickBot="1">
      <c r="A48" s="242" t="s">
        <v>48</v>
      </c>
      <c r="G48" s="61"/>
      <c r="H48" s="20"/>
      <c r="I48" s="21"/>
      <c r="J48" s="21"/>
      <c r="K48" s="25"/>
      <c r="L48" s="25"/>
      <c r="M48" s="25"/>
      <c r="N48" s="25"/>
    </row>
    <row r="49" spans="1:14" ht="24.75" customHeight="1" thickBot="1">
      <c r="A49" s="180" t="s">
        <v>188</v>
      </c>
      <c r="B49" s="183" t="s">
        <v>190</v>
      </c>
      <c r="D49" s="462" t="s">
        <v>189</v>
      </c>
      <c r="E49" s="462"/>
      <c r="F49" s="462"/>
      <c r="G49" s="462"/>
      <c r="H49" s="462"/>
      <c r="I49" s="180" t="s">
        <v>190</v>
      </c>
      <c r="J49" s="188"/>
      <c r="K49" s="25"/>
      <c r="L49" s="25"/>
      <c r="M49" s="25"/>
      <c r="N49" s="25"/>
    </row>
    <row r="50" spans="1:14" ht="24.75" customHeight="1" thickBot="1">
      <c r="A50" s="184" t="s">
        <v>105</v>
      </c>
      <c r="B50" s="185">
        <v>0.5277777777777778</v>
      </c>
      <c r="D50" s="462" t="s">
        <v>63</v>
      </c>
      <c r="E50" s="462"/>
      <c r="F50" s="462"/>
      <c r="G50" s="462"/>
      <c r="H50" s="462"/>
      <c r="I50" s="186">
        <v>0.5729166666666666</v>
      </c>
      <c r="J50" s="189"/>
      <c r="K50" s="25"/>
      <c r="L50" s="25"/>
      <c r="M50" s="25"/>
      <c r="N50" s="25"/>
    </row>
    <row r="51" spans="1:14" ht="18.75" customHeight="1" thickBot="1">
      <c r="A51" s="180" t="s">
        <v>110</v>
      </c>
      <c r="B51" s="185">
        <v>0.5298611111111111</v>
      </c>
      <c r="D51" s="462" t="s">
        <v>78</v>
      </c>
      <c r="E51" s="462"/>
      <c r="F51" s="462"/>
      <c r="G51" s="462"/>
      <c r="H51" s="462"/>
      <c r="I51" s="186">
        <v>0.576388888888889</v>
      </c>
      <c r="J51" s="189"/>
      <c r="K51" s="25"/>
      <c r="L51" s="25"/>
      <c r="M51" s="25"/>
      <c r="N51" s="25"/>
    </row>
    <row r="52" spans="1:14" ht="12.75" customHeight="1" thickBot="1">
      <c r="A52" s="180" t="s">
        <v>307</v>
      </c>
      <c r="B52" s="192">
        <v>0.53125</v>
      </c>
      <c r="D52" s="462" t="s">
        <v>130</v>
      </c>
      <c r="E52" s="462"/>
      <c r="F52" s="462"/>
      <c r="G52" s="462"/>
      <c r="H52" s="462"/>
      <c r="I52" s="186">
        <v>0.5833333333333334</v>
      </c>
      <c r="J52" s="189"/>
      <c r="K52" s="25"/>
      <c r="L52" s="25"/>
      <c r="M52" s="25"/>
      <c r="N52" s="25"/>
    </row>
    <row r="53" spans="1:14" ht="17.25" customHeight="1" thickBot="1">
      <c r="A53" s="220" t="s">
        <v>127</v>
      </c>
      <c r="B53" s="186">
        <v>0.5333333333333333</v>
      </c>
      <c r="D53" s="462" t="s">
        <v>105</v>
      </c>
      <c r="E53" s="462"/>
      <c r="F53" s="462"/>
      <c r="G53" s="462"/>
      <c r="H53" s="462"/>
      <c r="I53" s="186">
        <v>0.5902777777777778</v>
      </c>
      <c r="J53" s="189"/>
      <c r="K53" s="25"/>
      <c r="L53" s="25"/>
      <c r="M53" s="25"/>
      <c r="N53" s="25"/>
    </row>
    <row r="54" spans="1:14" ht="14.25" customHeight="1" thickBot="1">
      <c r="A54" s="184" t="s">
        <v>61</v>
      </c>
      <c r="B54" s="185">
        <v>0.5368055555555555</v>
      </c>
      <c r="D54" s="462" t="s">
        <v>110</v>
      </c>
      <c r="E54" s="462"/>
      <c r="F54" s="462"/>
      <c r="G54" s="462"/>
      <c r="H54" s="462"/>
      <c r="I54" s="186">
        <v>0.59375</v>
      </c>
      <c r="J54" s="189"/>
      <c r="K54" s="25"/>
      <c r="L54" s="25"/>
      <c r="M54" s="25"/>
      <c r="N54" s="25"/>
    </row>
    <row r="55" spans="1:14" ht="12.75" customHeight="1" thickBot="1">
      <c r="A55" s="184" t="s">
        <v>225</v>
      </c>
      <c r="B55" s="185">
        <v>0.5416666666666666</v>
      </c>
      <c r="D55" s="462" t="s">
        <v>309</v>
      </c>
      <c r="E55" s="462"/>
      <c r="F55" s="462"/>
      <c r="G55" s="462"/>
      <c r="H55" s="462"/>
      <c r="I55" s="186">
        <v>0.5972222222222222</v>
      </c>
      <c r="J55" s="189"/>
      <c r="K55" s="25"/>
      <c r="L55" s="25"/>
      <c r="M55" s="25"/>
      <c r="N55" s="25"/>
    </row>
    <row r="56" spans="1:12" ht="15" customHeight="1" thickBot="1">
      <c r="A56" s="184" t="s">
        <v>226</v>
      </c>
      <c r="B56" s="185">
        <v>0.545138888888889</v>
      </c>
      <c r="D56" s="462" t="s">
        <v>63</v>
      </c>
      <c r="E56" s="462"/>
      <c r="F56" s="462"/>
      <c r="G56" s="462"/>
      <c r="H56" s="462"/>
      <c r="I56" s="186">
        <v>0.607638888888889</v>
      </c>
      <c r="J56" s="189"/>
      <c r="K56" s="25"/>
      <c r="L56" s="25"/>
    </row>
    <row r="57" spans="1:14" ht="15.75" customHeight="1" thickBot="1">
      <c r="A57" s="184" t="s">
        <v>109</v>
      </c>
      <c r="B57" s="185">
        <v>0.5472222222222222</v>
      </c>
      <c r="D57" s="555"/>
      <c r="E57" s="555"/>
      <c r="F57" s="555"/>
      <c r="G57" s="555"/>
      <c r="H57" s="555"/>
      <c r="I57" s="189"/>
      <c r="J57" s="189"/>
      <c r="K57" s="25"/>
      <c r="L57" s="25"/>
      <c r="M57" s="25"/>
      <c r="N57" s="25"/>
    </row>
    <row r="58" spans="1:14" ht="15.75" thickBot="1">
      <c r="A58" s="184" t="s">
        <v>60</v>
      </c>
      <c r="B58" s="185">
        <v>0.5493055555555556</v>
      </c>
      <c r="D58" s="221"/>
      <c r="E58" s="222"/>
      <c r="F58" s="222"/>
      <c r="G58" s="25"/>
      <c r="H58" s="25"/>
      <c r="I58" s="218"/>
      <c r="J58" s="218"/>
      <c r="K58" s="25"/>
      <c r="L58" s="218"/>
      <c r="M58" s="218"/>
      <c r="N58" s="25"/>
    </row>
    <row r="59" spans="1:14" ht="15.75" thickBot="1">
      <c r="A59" s="184" t="s">
        <v>308</v>
      </c>
      <c r="B59" s="185">
        <v>0.5520833333333334</v>
      </c>
      <c r="D59" s="188"/>
      <c r="E59" s="222"/>
      <c r="F59" s="222"/>
      <c r="G59" s="17"/>
      <c r="H59" s="17"/>
      <c r="I59" s="17"/>
      <c r="J59" s="17"/>
      <c r="K59" s="17"/>
      <c r="L59" s="25"/>
      <c r="M59" s="219"/>
      <c r="N59" s="25"/>
    </row>
    <row r="60" spans="1:14" ht="15.75" thickBot="1">
      <c r="A60" s="184" t="s">
        <v>63</v>
      </c>
      <c r="B60" s="185">
        <v>0.5625</v>
      </c>
      <c r="D60" s="188"/>
      <c r="E60" s="222"/>
      <c r="F60" s="222"/>
      <c r="G60" s="17"/>
      <c r="H60" s="17"/>
      <c r="I60" s="17"/>
      <c r="J60" s="17"/>
      <c r="K60" s="17"/>
      <c r="L60" s="25"/>
      <c r="M60" s="219"/>
      <c r="N60" s="25"/>
    </row>
    <row r="61" spans="7:14" ht="15">
      <c r="G61" s="17"/>
      <c r="H61" s="17"/>
      <c r="I61" s="17"/>
      <c r="J61" s="17"/>
      <c r="K61" s="17"/>
      <c r="L61" s="25"/>
      <c r="M61" s="219"/>
      <c r="N61" s="25"/>
    </row>
    <row r="62" spans="1:14" ht="15">
      <c r="A62" s="194" t="s">
        <v>253</v>
      </c>
      <c r="G62" s="61"/>
      <c r="H62" s="21"/>
      <c r="I62" s="17"/>
      <c r="J62" s="17"/>
      <c r="K62" s="17"/>
      <c r="L62" s="25"/>
      <c r="M62" s="219"/>
      <c r="N62" s="25"/>
    </row>
    <row r="63" spans="1:14" ht="31.5" customHeight="1" thickBot="1">
      <c r="A63" s="243" t="s">
        <v>48</v>
      </c>
      <c r="G63" s="20"/>
      <c r="H63" s="19"/>
      <c r="I63" s="17"/>
      <c r="J63" s="17"/>
      <c r="K63" s="17"/>
      <c r="L63" s="25"/>
      <c r="M63" s="219"/>
      <c r="N63" s="25"/>
    </row>
    <row r="64" spans="1:14" ht="15.75" thickBot="1">
      <c r="A64" s="180" t="s">
        <v>227</v>
      </c>
      <c r="B64" s="183" t="s">
        <v>228</v>
      </c>
      <c r="G64" s="20"/>
      <c r="H64" s="19"/>
      <c r="I64" s="17"/>
      <c r="J64" s="17"/>
      <c r="K64" s="17"/>
      <c r="L64" s="25"/>
      <c r="M64" s="219"/>
      <c r="N64" s="25"/>
    </row>
    <row r="65" spans="1:14" ht="15.75" thickBot="1">
      <c r="A65" s="184" t="s">
        <v>229</v>
      </c>
      <c r="B65" s="185">
        <v>0.607638888888889</v>
      </c>
      <c r="G65" s="20"/>
      <c r="H65" s="19"/>
      <c r="I65" s="17"/>
      <c r="J65" s="17"/>
      <c r="K65" s="17"/>
      <c r="L65" s="25"/>
      <c r="M65" s="219"/>
      <c r="N65" s="25"/>
    </row>
    <row r="66" spans="1:14" ht="24.75" thickBot="1">
      <c r="A66" s="180" t="s">
        <v>105</v>
      </c>
      <c r="B66" s="186">
        <v>0.6145833333333334</v>
      </c>
      <c r="G66" s="20"/>
      <c r="H66" s="19"/>
      <c r="I66" s="17"/>
      <c r="J66" s="17"/>
      <c r="K66" s="17"/>
      <c r="L66" s="25"/>
      <c r="M66" s="219"/>
      <c r="N66" s="25"/>
    </row>
    <row r="67" spans="1:14" ht="15.75" thickBot="1">
      <c r="A67" s="180" t="s">
        <v>110</v>
      </c>
      <c r="B67" s="186">
        <v>0.6159722222222223</v>
      </c>
      <c r="G67" s="20"/>
      <c r="H67" s="19"/>
      <c r="I67" s="17"/>
      <c r="J67" s="17"/>
      <c r="K67" s="17"/>
      <c r="L67" s="25"/>
      <c r="M67" s="219"/>
      <c r="N67" s="25"/>
    </row>
    <row r="68" spans="1:14" ht="15.75" thickBot="1">
      <c r="A68" s="234" t="s">
        <v>310</v>
      </c>
      <c r="B68" s="186">
        <v>0.6215277777777778</v>
      </c>
      <c r="G68" s="20"/>
      <c r="H68" s="19"/>
      <c r="I68" s="17"/>
      <c r="J68" s="17"/>
      <c r="K68" s="17"/>
      <c r="L68" s="25"/>
      <c r="M68" s="219"/>
      <c r="N68" s="25"/>
    </row>
    <row r="69" spans="1:14" ht="15.75" thickBot="1">
      <c r="A69" s="180" t="s">
        <v>128</v>
      </c>
      <c r="B69" s="186" t="s">
        <v>254</v>
      </c>
      <c r="G69" s="20"/>
      <c r="H69" s="19"/>
      <c r="I69" s="17"/>
      <c r="J69" s="17"/>
      <c r="K69" s="17"/>
      <c r="L69" s="25"/>
      <c r="M69" s="219"/>
      <c r="N69" s="25"/>
    </row>
    <row r="70" spans="1:14" ht="15.75" thickBot="1">
      <c r="A70" s="180" t="s">
        <v>61</v>
      </c>
      <c r="B70" s="186">
        <v>0.6263888888888889</v>
      </c>
      <c r="G70" s="20"/>
      <c r="H70" s="19"/>
      <c r="I70" s="17"/>
      <c r="J70" s="17"/>
      <c r="K70" s="17"/>
      <c r="L70" s="25"/>
      <c r="M70" s="219"/>
      <c r="N70" s="25"/>
    </row>
    <row r="71" spans="1:14" ht="15.75" thickBot="1">
      <c r="A71" s="180" t="s">
        <v>302</v>
      </c>
      <c r="B71" s="186">
        <v>0.6291666666666667</v>
      </c>
      <c r="G71" s="20"/>
      <c r="H71" s="19"/>
      <c r="I71" s="17"/>
      <c r="J71" s="17"/>
      <c r="K71" s="17"/>
      <c r="L71" s="25"/>
      <c r="M71" s="219"/>
      <c r="N71" s="25"/>
    </row>
    <row r="72" spans="1:14" ht="15.75" thickBot="1">
      <c r="A72" s="180" t="s">
        <v>226</v>
      </c>
      <c r="B72" s="186">
        <v>0.6319444444444444</v>
      </c>
      <c r="G72" s="20"/>
      <c r="H72" s="19"/>
      <c r="I72" s="17"/>
      <c r="J72" s="17"/>
      <c r="K72" s="17"/>
      <c r="L72" s="25"/>
      <c r="M72" s="219"/>
      <c r="N72" s="25"/>
    </row>
    <row r="73" spans="1:14" ht="15.75" thickBot="1">
      <c r="A73" s="180" t="s">
        <v>109</v>
      </c>
      <c r="B73" s="186">
        <v>0.6333333333333333</v>
      </c>
      <c r="G73" s="20"/>
      <c r="H73" s="19"/>
      <c r="I73" s="17"/>
      <c r="J73" s="17"/>
      <c r="K73" s="17"/>
      <c r="L73" s="25"/>
      <c r="M73" s="219"/>
      <c r="N73" s="25"/>
    </row>
    <row r="74" spans="1:14" ht="15.75" thickBot="1">
      <c r="A74" s="180" t="s">
        <v>60</v>
      </c>
      <c r="B74" s="186">
        <v>0.6347222222222222</v>
      </c>
      <c r="G74" s="20"/>
      <c r="H74" s="19"/>
      <c r="I74" s="17"/>
      <c r="J74" s="17"/>
      <c r="K74" s="17"/>
      <c r="L74" s="25"/>
      <c r="M74" s="219"/>
      <c r="N74" s="25"/>
    </row>
    <row r="75" spans="1:14" ht="15.75" thickBot="1">
      <c r="A75" s="184" t="s">
        <v>311</v>
      </c>
      <c r="B75" s="185">
        <v>0.6354166666666666</v>
      </c>
      <c r="G75" s="20"/>
      <c r="H75" s="19"/>
      <c r="I75" s="17"/>
      <c r="J75" s="17"/>
      <c r="K75" s="17"/>
      <c r="L75" s="25"/>
      <c r="M75" s="25"/>
      <c r="N75" s="25"/>
    </row>
    <row r="76" spans="1:14" ht="15.75" thickBot="1">
      <c r="A76" s="180" t="s">
        <v>312</v>
      </c>
      <c r="B76" s="186">
        <v>0.6368055555555555</v>
      </c>
      <c r="G76" s="17"/>
      <c r="H76" s="17"/>
      <c r="I76" s="17"/>
      <c r="J76" s="17"/>
      <c r="K76" s="17"/>
      <c r="L76" s="25"/>
      <c r="M76" s="25"/>
      <c r="N76" s="25"/>
    </row>
    <row r="77" spans="1:14" ht="15.75" thickBot="1">
      <c r="A77" s="180" t="s">
        <v>308</v>
      </c>
      <c r="B77" s="186">
        <v>0.638888888888889</v>
      </c>
      <c r="G77" s="17"/>
      <c r="H77" s="17"/>
      <c r="I77" s="17"/>
      <c r="J77" s="17"/>
      <c r="K77" s="17"/>
      <c r="L77" s="25"/>
      <c r="M77" s="25"/>
      <c r="N77" s="25"/>
    </row>
    <row r="78" spans="1:2" ht="15" customHeight="1" thickBot="1">
      <c r="A78" s="180" t="s">
        <v>59</v>
      </c>
      <c r="B78" s="186">
        <v>0.642361111111111</v>
      </c>
    </row>
    <row r="79" spans="1:2" ht="15" thickBot="1">
      <c r="A79" s="180" t="s">
        <v>58</v>
      </c>
      <c r="B79" s="186">
        <v>0.6493055555555556</v>
      </c>
    </row>
    <row r="80" ht="13.5" customHeight="1"/>
    <row r="81" spans="1:12" ht="15" customHeight="1">
      <c r="A81" s="6" t="s">
        <v>82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2" ht="15">
      <c r="A82" s="26" t="s">
        <v>83</v>
      </c>
      <c r="B82" s="26"/>
    </row>
    <row r="83" spans="1:12" ht="15">
      <c r="A83" s="465" t="s">
        <v>84</v>
      </c>
      <c r="B83" s="466"/>
      <c r="C83" s="466"/>
      <c r="D83" s="466"/>
      <c r="E83" s="466"/>
      <c r="F83" s="466"/>
      <c r="G83" s="466"/>
      <c r="H83" s="466"/>
      <c r="I83" s="466"/>
      <c r="J83" s="466"/>
      <c r="K83" s="466"/>
      <c r="L83" s="466"/>
    </row>
  </sheetData>
  <sheetProtection/>
  <mergeCells count="28">
    <mergeCell ref="O7:O10"/>
    <mergeCell ref="K28:N28"/>
    <mergeCell ref="C8:F9"/>
    <mergeCell ref="C7:F7"/>
    <mergeCell ref="G7:J7"/>
    <mergeCell ref="G8:J9"/>
    <mergeCell ref="D50:H50"/>
    <mergeCell ref="I1:M1"/>
    <mergeCell ref="A3:M3"/>
    <mergeCell ref="K8:N9"/>
    <mergeCell ref="K7:N7"/>
    <mergeCell ref="A4:M4"/>
    <mergeCell ref="B7:B10"/>
    <mergeCell ref="A7:A10"/>
    <mergeCell ref="A83:L83"/>
    <mergeCell ref="D55:H55"/>
    <mergeCell ref="D57:H57"/>
    <mergeCell ref="D54:H54"/>
    <mergeCell ref="D56:H56"/>
    <mergeCell ref="D51:H51"/>
    <mergeCell ref="D52:H52"/>
    <mergeCell ref="D53:H53"/>
    <mergeCell ref="K29:N29"/>
    <mergeCell ref="C29:F29"/>
    <mergeCell ref="C28:F28"/>
    <mergeCell ref="G29:J29"/>
    <mergeCell ref="G28:J28"/>
    <mergeCell ref="D49:H49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55">
      <selection activeCell="Q54" sqref="Q54"/>
    </sheetView>
  </sheetViews>
  <sheetFormatPr defaultColWidth="8.796875" defaultRowHeight="14.25"/>
  <cols>
    <col min="1" max="1" width="14.69921875" style="0" customWidth="1"/>
    <col min="2" max="2" width="7.19921875" style="0" customWidth="1"/>
    <col min="3" max="3" width="5.19921875" style="0" customWidth="1"/>
    <col min="4" max="4" width="5.09765625" style="0" customWidth="1"/>
    <col min="5" max="6" width="4.09765625" style="0" customWidth="1"/>
    <col min="7" max="7" width="4.8984375" style="0" customWidth="1"/>
    <col min="8" max="8" width="3.5" style="0" customWidth="1"/>
    <col min="9" max="9" width="4.3984375" style="0" customWidth="1"/>
    <col min="10" max="10" width="3.19921875" style="0" customWidth="1"/>
    <col min="11" max="11" width="4.3984375" style="0" customWidth="1"/>
    <col min="12" max="12" width="4.19921875" style="0" customWidth="1"/>
    <col min="13" max="13" width="6" style="0" customWidth="1"/>
    <col min="14" max="14" width="5.09765625" style="0" customWidth="1"/>
  </cols>
  <sheetData>
    <row r="1" spans="9:14" ht="14.25">
      <c r="I1" s="454"/>
      <c r="J1" s="454"/>
      <c r="K1" s="454"/>
      <c r="L1" s="454"/>
      <c r="M1" s="454"/>
      <c r="N1" s="23"/>
    </row>
    <row r="2" spans="9:14" ht="14.25">
      <c r="I2" s="23"/>
      <c r="J2" s="23"/>
      <c r="K2" s="23"/>
      <c r="L2" s="23"/>
      <c r="M2" s="23"/>
      <c r="N2" s="23"/>
    </row>
    <row r="3" spans="1:14" ht="15">
      <c r="A3" s="510" t="s">
        <v>165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14" ht="17.25" customHeight="1">
      <c r="A4" s="566" t="s">
        <v>100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454"/>
      <c r="N4" s="23"/>
    </row>
    <row r="6" ht="15.75">
      <c r="A6" s="13" t="s">
        <v>1</v>
      </c>
    </row>
    <row r="7" ht="15" thickBot="1"/>
    <row r="8" spans="1:15" ht="14.25" customHeight="1">
      <c r="A8" s="449" t="s">
        <v>51</v>
      </c>
      <c r="B8" s="542" t="s">
        <v>19</v>
      </c>
      <c r="C8" s="593" t="s">
        <v>91</v>
      </c>
      <c r="D8" s="594"/>
      <c r="E8" s="594"/>
      <c r="F8" s="595"/>
      <c r="G8" s="593" t="s">
        <v>88</v>
      </c>
      <c r="H8" s="594"/>
      <c r="I8" s="594"/>
      <c r="J8" s="594"/>
      <c r="K8" s="593" t="s">
        <v>90</v>
      </c>
      <c r="L8" s="594"/>
      <c r="M8" s="594"/>
      <c r="N8" s="595"/>
      <c r="O8" s="605" t="s">
        <v>139</v>
      </c>
    </row>
    <row r="9" spans="1:15" ht="15" thickBot="1">
      <c r="A9" s="569"/>
      <c r="B9" s="569"/>
      <c r="C9" s="596"/>
      <c r="D9" s="597"/>
      <c r="E9" s="597"/>
      <c r="F9" s="598"/>
      <c r="G9" s="596"/>
      <c r="H9" s="597"/>
      <c r="I9" s="597"/>
      <c r="J9" s="597"/>
      <c r="K9" s="596"/>
      <c r="L9" s="597"/>
      <c r="M9" s="597"/>
      <c r="N9" s="598"/>
      <c r="O9" s="606"/>
    </row>
    <row r="10" spans="1:15" ht="14.25" customHeight="1">
      <c r="A10" s="569"/>
      <c r="B10" s="569"/>
      <c r="C10" s="572" t="s">
        <v>4</v>
      </c>
      <c r="D10" s="573"/>
      <c r="E10" s="573"/>
      <c r="F10" s="574"/>
      <c r="G10" s="572" t="s">
        <v>4</v>
      </c>
      <c r="H10" s="573"/>
      <c r="I10" s="573"/>
      <c r="J10" s="573"/>
      <c r="K10" s="572" t="s">
        <v>4</v>
      </c>
      <c r="L10" s="573"/>
      <c r="M10" s="573"/>
      <c r="N10" s="574"/>
      <c r="O10" s="606"/>
    </row>
    <row r="11" spans="1:15" ht="25.5" customHeight="1" thickBot="1">
      <c r="A11" s="569"/>
      <c r="B11" s="569"/>
      <c r="C11" s="599"/>
      <c r="D11" s="600"/>
      <c r="E11" s="600"/>
      <c r="F11" s="601"/>
      <c r="G11" s="599"/>
      <c r="H11" s="600"/>
      <c r="I11" s="600"/>
      <c r="J11" s="600"/>
      <c r="K11" s="599"/>
      <c r="L11" s="600"/>
      <c r="M11" s="600"/>
      <c r="N11" s="577"/>
      <c r="O11" s="606"/>
    </row>
    <row r="12" spans="1:15" ht="32.25" customHeight="1">
      <c r="A12" s="569"/>
      <c r="B12" s="568"/>
      <c r="C12" s="542" t="s">
        <v>79</v>
      </c>
      <c r="D12" s="542" t="s">
        <v>20</v>
      </c>
      <c r="E12" s="542" t="s">
        <v>21</v>
      </c>
      <c r="F12" s="542" t="s">
        <v>93</v>
      </c>
      <c r="G12" s="574" t="s">
        <v>22</v>
      </c>
      <c r="H12" s="542" t="s">
        <v>23</v>
      </c>
      <c r="I12" s="542" t="s">
        <v>21</v>
      </c>
      <c r="J12" s="542" t="s">
        <v>93</v>
      </c>
      <c r="K12" s="592" t="s">
        <v>24</v>
      </c>
      <c r="L12" s="592" t="s">
        <v>25</v>
      </c>
      <c r="M12" s="575" t="s">
        <v>263</v>
      </c>
      <c r="N12" s="542" t="s">
        <v>93</v>
      </c>
      <c r="O12" s="606"/>
    </row>
    <row r="13" spans="1:15" ht="15" thickBot="1">
      <c r="A13" s="569"/>
      <c r="B13" s="568"/>
      <c r="C13" s="603"/>
      <c r="D13" s="603"/>
      <c r="E13" s="592"/>
      <c r="F13" s="591"/>
      <c r="G13" s="601"/>
      <c r="H13" s="603"/>
      <c r="I13" s="603"/>
      <c r="J13" s="603"/>
      <c r="K13" s="592"/>
      <c r="L13" s="592"/>
      <c r="M13" s="575"/>
      <c r="N13" s="591"/>
      <c r="O13" s="607"/>
    </row>
    <row r="14" spans="1:15" ht="16.5" thickBot="1">
      <c r="A14" s="52" t="s">
        <v>71</v>
      </c>
      <c r="B14" s="44">
        <v>0.2916666666666667</v>
      </c>
      <c r="C14" s="146"/>
      <c r="D14" s="147">
        <v>1</v>
      </c>
      <c r="E14" s="147"/>
      <c r="F14" s="148"/>
      <c r="G14" s="313"/>
      <c r="H14" s="147"/>
      <c r="I14" s="147"/>
      <c r="J14" s="149"/>
      <c r="K14" s="146"/>
      <c r="L14" s="147"/>
      <c r="M14" s="147"/>
      <c r="N14" s="148"/>
      <c r="O14" s="157">
        <f>SUM(C14:N14)</f>
        <v>1</v>
      </c>
    </row>
    <row r="15" spans="1:19" ht="16.5" thickBot="1">
      <c r="A15" s="52" t="s">
        <v>72</v>
      </c>
      <c r="B15" s="44">
        <v>0.2951388888888889</v>
      </c>
      <c r="C15" s="146"/>
      <c r="D15" s="147"/>
      <c r="E15" s="147"/>
      <c r="F15" s="148"/>
      <c r="G15" s="313"/>
      <c r="H15" s="147"/>
      <c r="I15" s="147"/>
      <c r="J15" s="149"/>
      <c r="K15" s="146"/>
      <c r="L15" s="147"/>
      <c r="M15" s="147"/>
      <c r="N15" s="148"/>
      <c r="O15" s="157">
        <f aca="true" t="shared" si="0" ref="O15:O29">SUM(C15:N15)</f>
        <v>0</v>
      </c>
      <c r="S15" s="15"/>
    </row>
    <row r="16" spans="1:16" ht="16.5" thickBot="1">
      <c r="A16" s="52" t="s">
        <v>73</v>
      </c>
      <c r="B16" s="44">
        <v>0.2986111111111111</v>
      </c>
      <c r="C16" s="146"/>
      <c r="D16" s="147">
        <v>1</v>
      </c>
      <c r="E16" s="147"/>
      <c r="F16" s="148"/>
      <c r="G16" s="313"/>
      <c r="H16" s="147"/>
      <c r="I16" s="229">
        <v>1</v>
      </c>
      <c r="J16" s="149"/>
      <c r="K16" s="146"/>
      <c r="L16" s="147"/>
      <c r="M16" s="147">
        <v>6</v>
      </c>
      <c r="N16" s="148"/>
      <c r="O16" s="157">
        <f t="shared" si="0"/>
        <v>8</v>
      </c>
      <c r="P16" s="64"/>
    </row>
    <row r="17" spans="1:15" ht="26.25" thickBot="1">
      <c r="A17" s="52" t="s">
        <v>94</v>
      </c>
      <c r="B17" s="44">
        <v>0.3</v>
      </c>
      <c r="C17" s="146"/>
      <c r="D17" s="147"/>
      <c r="E17" s="147"/>
      <c r="F17" s="148"/>
      <c r="G17" s="313"/>
      <c r="H17" s="147"/>
      <c r="I17" s="147"/>
      <c r="J17" s="149"/>
      <c r="K17" s="146"/>
      <c r="L17" s="147"/>
      <c r="M17" s="229">
        <v>1</v>
      </c>
      <c r="N17" s="148"/>
      <c r="O17" s="157">
        <f t="shared" si="0"/>
        <v>1</v>
      </c>
    </row>
    <row r="18" spans="1:15" ht="17.25" customHeight="1" thickBot="1">
      <c r="A18" s="52" t="s">
        <v>74</v>
      </c>
      <c r="B18" s="44">
        <v>0.3020833333333333</v>
      </c>
      <c r="C18" s="146"/>
      <c r="D18" s="147">
        <v>6</v>
      </c>
      <c r="E18" s="147"/>
      <c r="F18" s="148"/>
      <c r="G18" s="313"/>
      <c r="H18" s="147"/>
      <c r="I18" s="147"/>
      <c r="J18" s="149"/>
      <c r="K18" s="146"/>
      <c r="L18" s="147"/>
      <c r="M18" s="147"/>
      <c r="N18" s="148"/>
      <c r="O18" s="157">
        <f t="shared" si="0"/>
        <v>6</v>
      </c>
    </row>
    <row r="19" spans="1:15" ht="40.5" customHeight="1" thickBot="1">
      <c r="A19" s="52" t="s">
        <v>177</v>
      </c>
      <c r="B19" s="44">
        <v>0.30416666666666664</v>
      </c>
      <c r="C19" s="146"/>
      <c r="D19" s="147"/>
      <c r="E19" s="147"/>
      <c r="F19" s="148"/>
      <c r="G19" s="313"/>
      <c r="H19" s="147"/>
      <c r="I19" s="147"/>
      <c r="J19" s="149"/>
      <c r="K19" s="146"/>
      <c r="L19" s="147"/>
      <c r="M19" s="147">
        <v>2</v>
      </c>
      <c r="N19" s="148"/>
      <c r="O19" s="157">
        <f t="shared" si="0"/>
        <v>2</v>
      </c>
    </row>
    <row r="20" spans="1:15" ht="15" customHeight="1" thickBot="1">
      <c r="A20" s="52" t="s">
        <v>178</v>
      </c>
      <c r="B20" s="44">
        <v>0.3090277777777778</v>
      </c>
      <c r="C20" s="146"/>
      <c r="D20" s="147"/>
      <c r="E20" s="147"/>
      <c r="F20" s="148"/>
      <c r="G20" s="313"/>
      <c r="H20" s="147"/>
      <c r="I20" s="147"/>
      <c r="J20" s="149"/>
      <c r="K20" s="146"/>
      <c r="L20" s="147"/>
      <c r="M20" s="147"/>
      <c r="N20" s="148"/>
      <c r="O20" s="157">
        <f t="shared" si="0"/>
        <v>0</v>
      </c>
    </row>
    <row r="21" spans="1:15" ht="26.25" thickBot="1">
      <c r="A21" s="52" t="s">
        <v>75</v>
      </c>
      <c r="B21" s="44">
        <v>0.3125</v>
      </c>
      <c r="C21" s="146"/>
      <c r="D21" s="147"/>
      <c r="E21" s="147"/>
      <c r="F21" s="148"/>
      <c r="G21" s="313"/>
      <c r="H21" s="147"/>
      <c r="I21" s="147"/>
      <c r="J21" s="149"/>
      <c r="K21" s="146"/>
      <c r="L21" s="147"/>
      <c r="M21" s="147">
        <v>4</v>
      </c>
      <c r="N21" s="148"/>
      <c r="O21" s="157">
        <f t="shared" si="0"/>
        <v>4</v>
      </c>
    </row>
    <row r="22" spans="1:15" ht="26.25" thickBot="1">
      <c r="A22" s="52" t="s">
        <v>76</v>
      </c>
      <c r="B22" s="44">
        <v>0.3145833333333333</v>
      </c>
      <c r="C22" s="146"/>
      <c r="D22" s="147">
        <v>1</v>
      </c>
      <c r="E22" s="147"/>
      <c r="F22" s="148"/>
      <c r="G22" s="313"/>
      <c r="H22" s="147"/>
      <c r="I22" s="147"/>
      <c r="J22" s="149"/>
      <c r="K22" s="146"/>
      <c r="L22" s="147"/>
      <c r="M22" s="147"/>
      <c r="N22" s="148"/>
      <c r="O22" s="157">
        <f t="shared" si="0"/>
        <v>1</v>
      </c>
    </row>
    <row r="23" spans="1:15" ht="26.25" thickBot="1">
      <c r="A23" s="52" t="s">
        <v>179</v>
      </c>
      <c r="B23" s="44">
        <v>0.3194444444444445</v>
      </c>
      <c r="C23" s="146"/>
      <c r="D23" s="147"/>
      <c r="E23" s="147"/>
      <c r="F23" s="148"/>
      <c r="G23" s="313"/>
      <c r="H23" s="147"/>
      <c r="I23" s="147"/>
      <c r="J23" s="149"/>
      <c r="K23" s="146"/>
      <c r="L23" s="147"/>
      <c r="M23" s="147">
        <v>1</v>
      </c>
      <c r="N23" s="148"/>
      <c r="O23" s="157">
        <f t="shared" si="0"/>
        <v>1</v>
      </c>
    </row>
    <row r="24" spans="1:15" ht="16.5" thickBot="1">
      <c r="A24" s="52" t="s">
        <v>77</v>
      </c>
      <c r="B24" s="44">
        <v>0.32083333333333336</v>
      </c>
      <c r="C24" s="146">
        <v>9</v>
      </c>
      <c r="D24" s="147"/>
      <c r="E24" s="147"/>
      <c r="F24" s="148"/>
      <c r="G24" s="313"/>
      <c r="H24" s="147"/>
      <c r="I24" s="147"/>
      <c r="J24" s="149"/>
      <c r="K24" s="146"/>
      <c r="L24" s="147">
        <v>10</v>
      </c>
      <c r="M24" s="147"/>
      <c r="N24" s="148"/>
      <c r="O24" s="157">
        <f t="shared" si="0"/>
        <v>19</v>
      </c>
    </row>
    <row r="25" spans="1:16" ht="16.5" thickBot="1">
      <c r="A25" s="52" t="s">
        <v>103</v>
      </c>
      <c r="B25" s="44">
        <v>0.3229166666666667</v>
      </c>
      <c r="C25" s="146">
        <v>7</v>
      </c>
      <c r="D25" s="147"/>
      <c r="E25" s="147"/>
      <c r="F25" s="148"/>
      <c r="G25" s="313"/>
      <c r="H25" s="147"/>
      <c r="I25" s="147"/>
      <c r="J25" s="149"/>
      <c r="K25" s="146"/>
      <c r="L25" s="147"/>
      <c r="M25" s="147"/>
      <c r="N25" s="148"/>
      <c r="O25" s="157">
        <f t="shared" si="0"/>
        <v>7</v>
      </c>
      <c r="P25" s="64"/>
    </row>
    <row r="26" spans="1:17" ht="16.5" thickBot="1">
      <c r="A26" s="52" t="s">
        <v>62</v>
      </c>
      <c r="B26" s="44">
        <v>0.3263888888888889</v>
      </c>
      <c r="C26" s="146"/>
      <c r="D26" s="147"/>
      <c r="E26" s="147"/>
      <c r="F26" s="148"/>
      <c r="G26" s="313"/>
      <c r="H26" s="147"/>
      <c r="I26" s="147"/>
      <c r="J26" s="149"/>
      <c r="K26" s="146"/>
      <c r="L26" s="147"/>
      <c r="M26" s="147"/>
      <c r="N26" s="148"/>
      <c r="O26" s="157">
        <f t="shared" si="0"/>
        <v>0</v>
      </c>
      <c r="Q26" s="69"/>
    </row>
    <row r="27" spans="1:15" ht="16.5" thickBot="1">
      <c r="A27" s="52" t="s">
        <v>78</v>
      </c>
      <c r="B27" s="145">
        <v>0.3298611111111111</v>
      </c>
      <c r="C27" s="146"/>
      <c r="D27" s="147"/>
      <c r="E27" s="147"/>
      <c r="F27" s="148"/>
      <c r="G27" s="313"/>
      <c r="H27" s="147"/>
      <c r="I27" s="147"/>
      <c r="J27" s="149"/>
      <c r="K27" s="146"/>
      <c r="L27" s="147"/>
      <c r="M27" s="147"/>
      <c r="N27" s="148"/>
      <c r="O27" s="157">
        <f t="shared" si="0"/>
        <v>0</v>
      </c>
    </row>
    <row r="28" spans="1:17" ht="16.5" thickBot="1">
      <c r="A28" s="53" t="s">
        <v>63</v>
      </c>
      <c r="B28" s="54">
        <v>0.3333333333333333</v>
      </c>
      <c r="C28" s="150"/>
      <c r="D28" s="151"/>
      <c r="E28" s="151"/>
      <c r="F28" s="152"/>
      <c r="G28" s="314"/>
      <c r="H28" s="153"/>
      <c r="I28" s="153"/>
      <c r="J28" s="154"/>
      <c r="K28" s="150"/>
      <c r="L28" s="151"/>
      <c r="M28" s="151"/>
      <c r="N28" s="152"/>
      <c r="O28" s="157">
        <f t="shared" si="0"/>
        <v>0</v>
      </c>
      <c r="P28" s="64"/>
      <c r="Q28" s="74"/>
    </row>
    <row r="29" spans="1:16" s="14" customFormat="1" ht="17.25" customHeight="1" thickBot="1">
      <c r="A29" s="18" t="s">
        <v>38</v>
      </c>
      <c r="B29" s="38"/>
      <c r="C29" s="66">
        <f>SUM(C14:C28)</f>
        <v>16</v>
      </c>
      <c r="D29" s="66">
        <f>SUM(D14:D28)</f>
        <v>9</v>
      </c>
      <c r="E29" s="315"/>
      <c r="F29" s="315"/>
      <c r="G29" s="66"/>
      <c r="H29" s="66"/>
      <c r="I29" s="391">
        <f>SUM(I14:I28)</f>
        <v>1</v>
      </c>
      <c r="J29" s="66"/>
      <c r="K29" s="66"/>
      <c r="L29" s="66">
        <f>SUM(L14:L28)</f>
        <v>10</v>
      </c>
      <c r="M29" s="66">
        <f>SUM(M14:M28)</f>
        <v>14</v>
      </c>
      <c r="N29" s="66"/>
      <c r="O29" s="68">
        <f t="shared" si="0"/>
        <v>50</v>
      </c>
      <c r="P29" s="156"/>
    </row>
    <row r="30" spans="1:15" s="14" customFormat="1" ht="17.25" customHeight="1" thickBot="1">
      <c r="A30" s="8"/>
      <c r="B30" s="24"/>
      <c r="C30" s="588"/>
      <c r="D30" s="589"/>
      <c r="E30" s="589"/>
      <c r="F30" s="590"/>
      <c r="G30" s="588"/>
      <c r="H30" s="589"/>
      <c r="I30" s="589"/>
      <c r="J30" s="590"/>
      <c r="K30" s="588"/>
      <c r="L30" s="589"/>
      <c r="M30" s="589"/>
      <c r="N30" s="590"/>
      <c r="O30" s="155"/>
    </row>
    <row r="31" spans="1:15" s="14" customFormat="1" ht="16.5" thickBot="1">
      <c r="A31" s="8" t="s">
        <v>80</v>
      </c>
      <c r="B31" s="71"/>
      <c r="C31" s="588">
        <f>C29+D29</f>
        <v>25</v>
      </c>
      <c r="D31" s="589"/>
      <c r="E31" s="589"/>
      <c r="F31" s="590"/>
      <c r="G31" s="588">
        <f>I29</f>
        <v>1</v>
      </c>
      <c r="H31" s="589"/>
      <c r="I31" s="589"/>
      <c r="J31" s="590"/>
      <c r="K31" s="588">
        <f>L29+M29</f>
        <v>24</v>
      </c>
      <c r="L31" s="589"/>
      <c r="M31" s="589"/>
      <c r="N31" s="590"/>
      <c r="O31" s="155">
        <f>SUM(C31:N31)</f>
        <v>50</v>
      </c>
    </row>
    <row r="33" spans="1:8" ht="14.25">
      <c r="A33" s="240"/>
      <c r="B33" s="240"/>
      <c r="C33" s="240"/>
      <c r="D33" s="240"/>
      <c r="E33" s="240"/>
      <c r="F33" s="240"/>
      <c r="G33" s="240"/>
      <c r="H33" s="240"/>
    </row>
    <row r="35" spans="1:8" ht="28.5" customHeight="1">
      <c r="A35" s="241"/>
      <c r="B35" s="241"/>
      <c r="C35" s="241"/>
      <c r="D35" s="241"/>
      <c r="E35" s="241"/>
      <c r="F35" s="241"/>
      <c r="G35" s="241"/>
      <c r="H35" s="241"/>
    </row>
    <row r="37" spans="1:8" ht="26.25" customHeight="1">
      <c r="A37" s="238"/>
      <c r="B37" s="238"/>
      <c r="C37" s="238"/>
      <c r="D37" s="238"/>
      <c r="E37" s="238"/>
      <c r="F37" s="238"/>
      <c r="G37" s="238"/>
      <c r="H37" s="238"/>
    </row>
    <row r="38" ht="14.25">
      <c r="G38" s="163"/>
    </row>
    <row r="39" spans="1:8" ht="29.25" customHeight="1">
      <c r="A39" s="239"/>
      <c r="B39" s="239"/>
      <c r="C39" s="239"/>
      <c r="D39" s="239"/>
      <c r="E39" s="239"/>
      <c r="F39" s="239"/>
      <c r="G39" s="239"/>
      <c r="H39" s="239"/>
    </row>
    <row r="46" ht="14.25">
      <c r="A46" s="3" t="s">
        <v>131</v>
      </c>
    </row>
    <row r="47" spans="1:7" ht="15">
      <c r="A47" s="207"/>
      <c r="B47" s="194"/>
      <c r="D47" s="178" t="s">
        <v>257</v>
      </c>
      <c r="E47" s="178"/>
      <c r="F47" s="178"/>
      <c r="G47" s="178"/>
    </row>
    <row r="48" ht="3.75" customHeight="1">
      <c r="A48" s="179"/>
    </row>
    <row r="49" spans="1:11" ht="48" customHeight="1">
      <c r="A49" s="604" t="s">
        <v>255</v>
      </c>
      <c r="B49" s="604"/>
      <c r="C49" s="604"/>
      <c r="E49" s="602" t="s">
        <v>256</v>
      </c>
      <c r="F49" s="602"/>
      <c r="G49" s="466"/>
      <c r="H49" s="466"/>
      <c r="I49" s="466"/>
      <c r="J49" s="466"/>
      <c r="K49" s="466"/>
    </row>
    <row r="50" spans="8:13" ht="15.75" thickBot="1">
      <c r="H50" s="17"/>
      <c r="I50" s="17"/>
      <c r="J50" s="17"/>
      <c r="K50" s="17"/>
      <c r="L50" s="17"/>
      <c r="M50" s="25"/>
    </row>
    <row r="51" spans="1:13" ht="18" customHeight="1" thickBot="1">
      <c r="A51" s="223" t="s">
        <v>230</v>
      </c>
      <c r="B51" s="224" t="s">
        <v>81</v>
      </c>
      <c r="E51" s="608" t="s">
        <v>230</v>
      </c>
      <c r="F51" s="608"/>
      <c r="G51" s="608"/>
      <c r="H51" s="608"/>
      <c r="I51" s="608"/>
      <c r="J51" s="608"/>
      <c r="K51" s="612" t="s">
        <v>81</v>
      </c>
      <c r="L51" s="613"/>
      <c r="M51" s="25"/>
    </row>
    <row r="52" spans="1:13" ht="18" customHeight="1" thickBot="1">
      <c r="A52" s="409" t="s">
        <v>63</v>
      </c>
      <c r="B52" s="406">
        <v>0.5347222222222222</v>
      </c>
      <c r="E52" s="439" t="s">
        <v>63</v>
      </c>
      <c r="F52" s="439"/>
      <c r="G52" s="439"/>
      <c r="H52" s="439"/>
      <c r="I52" s="439"/>
      <c r="J52" s="439"/>
      <c r="K52" s="583">
        <v>0.6145833333333334</v>
      </c>
      <c r="L52" s="584"/>
      <c r="M52" s="219"/>
    </row>
    <row r="53" spans="1:13" ht="17.25" customHeight="1" thickBot="1">
      <c r="A53" s="409" t="s">
        <v>313</v>
      </c>
      <c r="B53" s="406">
        <v>0.5416666666666666</v>
      </c>
      <c r="E53" s="609" t="s">
        <v>313</v>
      </c>
      <c r="F53" s="610"/>
      <c r="G53" s="610"/>
      <c r="H53" s="610"/>
      <c r="I53" s="610"/>
      <c r="J53" s="611"/>
      <c r="K53" s="583">
        <v>0.6180555555555556</v>
      </c>
      <c r="L53" s="584"/>
      <c r="M53" s="219"/>
    </row>
    <row r="54" spans="1:13" ht="18.75" customHeight="1" thickBot="1">
      <c r="A54" s="409" t="s">
        <v>130</v>
      </c>
      <c r="B54" s="406">
        <v>0.545138888888889</v>
      </c>
      <c r="E54" s="609" t="s">
        <v>130</v>
      </c>
      <c r="F54" s="610"/>
      <c r="G54" s="610"/>
      <c r="H54" s="610"/>
      <c r="I54" s="610"/>
      <c r="J54" s="611"/>
      <c r="K54" s="583">
        <v>0.6215277777777778</v>
      </c>
      <c r="L54" s="584"/>
      <c r="M54" s="219"/>
    </row>
    <row r="55" spans="1:13" ht="19.5" customHeight="1" thickBot="1">
      <c r="A55" s="409" t="s">
        <v>231</v>
      </c>
      <c r="B55" s="406">
        <v>0.548611111111111</v>
      </c>
      <c r="E55" s="609" t="s">
        <v>231</v>
      </c>
      <c r="F55" s="610"/>
      <c r="G55" s="610"/>
      <c r="H55" s="610"/>
      <c r="I55" s="610"/>
      <c r="J55" s="611"/>
      <c r="K55" s="583">
        <v>0.6236111111111111</v>
      </c>
      <c r="L55" s="584"/>
      <c r="M55" s="219"/>
    </row>
    <row r="56" spans="1:13" ht="13.5" customHeight="1" thickBot="1">
      <c r="A56" s="409" t="s">
        <v>103</v>
      </c>
      <c r="B56" s="406">
        <v>0.5506944444444445</v>
      </c>
      <c r="E56" s="609" t="s">
        <v>103</v>
      </c>
      <c r="F56" s="610"/>
      <c r="G56" s="610"/>
      <c r="H56" s="610"/>
      <c r="I56" s="610"/>
      <c r="J56" s="611"/>
      <c r="K56" s="583">
        <v>0.6256944444444444</v>
      </c>
      <c r="L56" s="584"/>
      <c r="M56" s="219"/>
    </row>
    <row r="57" spans="1:13" ht="17.25" customHeight="1" thickBot="1">
      <c r="A57" s="409" t="s">
        <v>314</v>
      </c>
      <c r="B57" s="406">
        <v>0.5520833333333334</v>
      </c>
      <c r="E57" s="609" t="s">
        <v>314</v>
      </c>
      <c r="F57" s="610"/>
      <c r="G57" s="610"/>
      <c r="H57" s="610"/>
      <c r="I57" s="610"/>
      <c r="J57" s="611"/>
      <c r="K57" s="583">
        <v>0.6284722222222222</v>
      </c>
      <c r="L57" s="584"/>
      <c r="M57" s="219"/>
    </row>
    <row r="58" spans="1:13" ht="15.75" customHeight="1" thickBot="1">
      <c r="A58" s="409" t="s">
        <v>77</v>
      </c>
      <c r="B58" s="406">
        <v>0.5541666666666667</v>
      </c>
      <c r="E58" s="609" t="s">
        <v>77</v>
      </c>
      <c r="F58" s="610"/>
      <c r="G58" s="610"/>
      <c r="H58" s="610"/>
      <c r="I58" s="610"/>
      <c r="J58" s="611"/>
      <c r="K58" s="583">
        <v>0.6305555555555555</v>
      </c>
      <c r="L58" s="584"/>
      <c r="M58" s="219"/>
    </row>
    <row r="59" spans="1:13" ht="24.75" customHeight="1" thickBot="1">
      <c r="A59" s="409" t="s">
        <v>94</v>
      </c>
      <c r="B59" s="406">
        <v>0.5576388888888889</v>
      </c>
      <c r="E59" s="609" t="s">
        <v>73</v>
      </c>
      <c r="F59" s="610"/>
      <c r="G59" s="610"/>
      <c r="H59" s="610"/>
      <c r="I59" s="610"/>
      <c r="J59" s="611"/>
      <c r="K59" s="583">
        <v>0.6340277777777777</v>
      </c>
      <c r="L59" s="584"/>
      <c r="M59" s="219"/>
    </row>
    <row r="60" spans="1:13" ht="23.25" customHeight="1" thickBot="1">
      <c r="A60" s="409" t="s">
        <v>76</v>
      </c>
      <c r="B60" s="406" t="s">
        <v>319</v>
      </c>
      <c r="E60" s="609" t="s">
        <v>72</v>
      </c>
      <c r="F60" s="610"/>
      <c r="G60" s="610"/>
      <c r="H60" s="610"/>
      <c r="I60" s="610"/>
      <c r="J60" s="611"/>
      <c r="K60" s="583">
        <v>0.638888888888889</v>
      </c>
      <c r="L60" s="584"/>
      <c r="M60" s="219"/>
    </row>
    <row r="61" spans="1:13" ht="14.25" customHeight="1" thickBot="1">
      <c r="A61" s="409" t="s">
        <v>315</v>
      </c>
      <c r="B61" s="408">
        <v>0.5659722222222222</v>
      </c>
      <c r="E61" s="609" t="s">
        <v>71</v>
      </c>
      <c r="F61" s="610"/>
      <c r="G61" s="610"/>
      <c r="H61" s="610"/>
      <c r="I61" s="610"/>
      <c r="J61" s="611"/>
      <c r="K61" s="583">
        <v>0.6493055555555556</v>
      </c>
      <c r="L61" s="584"/>
      <c r="M61" s="219"/>
    </row>
    <row r="62" spans="1:13" ht="14.25" customHeight="1" thickBot="1">
      <c r="A62" s="409" t="s">
        <v>233</v>
      </c>
      <c r="B62" s="406">
        <v>0.5694444444444444</v>
      </c>
      <c r="E62" s="609" t="s">
        <v>232</v>
      </c>
      <c r="F62" s="610"/>
      <c r="G62" s="610"/>
      <c r="H62" s="610"/>
      <c r="I62" s="610"/>
      <c r="J62" s="611"/>
      <c r="K62" s="583">
        <v>0.6583333333333333</v>
      </c>
      <c r="L62" s="584"/>
      <c r="M62" s="219"/>
    </row>
    <row r="63" spans="1:13" ht="14.25" customHeight="1" thickBot="1">
      <c r="A63" s="410" t="s">
        <v>74</v>
      </c>
      <c r="B63" s="406">
        <v>0.5729166666666666</v>
      </c>
      <c r="E63" s="609" t="s">
        <v>320</v>
      </c>
      <c r="F63" s="610"/>
      <c r="G63" s="610"/>
      <c r="H63" s="610"/>
      <c r="I63" s="610"/>
      <c r="J63" s="611"/>
      <c r="K63" s="583">
        <v>0.6597222222222222</v>
      </c>
      <c r="L63" s="584"/>
      <c r="M63" s="219"/>
    </row>
    <row r="64" spans="1:13" ht="15" thickBot="1">
      <c r="A64" s="409" t="s">
        <v>232</v>
      </c>
      <c r="B64" s="406">
        <v>0.576388888888889</v>
      </c>
      <c r="E64" s="585" t="s">
        <v>316</v>
      </c>
      <c r="F64" s="586"/>
      <c r="G64" s="586"/>
      <c r="H64" s="586"/>
      <c r="I64" s="586"/>
      <c r="J64" s="587"/>
      <c r="K64" s="583">
        <v>0.6618055555555555</v>
      </c>
      <c r="L64" s="584"/>
      <c r="M64" s="219"/>
    </row>
    <row r="65" spans="1:13" ht="24.75" thickBot="1">
      <c r="A65" s="409" t="s">
        <v>94</v>
      </c>
      <c r="B65" s="406">
        <v>0.579861111111111</v>
      </c>
      <c r="E65" s="439" t="s">
        <v>75</v>
      </c>
      <c r="F65" s="439"/>
      <c r="G65" s="439"/>
      <c r="H65" s="439"/>
      <c r="I65" s="439"/>
      <c r="J65" s="439"/>
      <c r="K65" s="583">
        <v>0.6631944444444444</v>
      </c>
      <c r="L65" s="584"/>
      <c r="M65" s="219"/>
    </row>
    <row r="66" spans="1:13" ht="15.75" thickBot="1">
      <c r="A66" s="409" t="s">
        <v>77</v>
      </c>
      <c r="B66" s="406">
        <v>0.5833333333333334</v>
      </c>
      <c r="E66" s="226"/>
      <c r="F66" s="226"/>
      <c r="G66" s="227"/>
      <c r="H66" s="20"/>
      <c r="I66" s="19"/>
      <c r="J66" s="19"/>
      <c r="K66" s="17"/>
      <c r="L66" s="17"/>
      <c r="M66" s="219"/>
    </row>
    <row r="67" spans="1:13" ht="15.75" thickBot="1">
      <c r="A67" s="409" t="s">
        <v>72</v>
      </c>
      <c r="B67" s="406">
        <v>0.5902777777777778</v>
      </c>
      <c r="E67" s="226"/>
      <c r="F67" s="226"/>
      <c r="G67" s="227"/>
      <c r="H67" s="20"/>
      <c r="I67" s="19"/>
      <c r="J67" s="19"/>
      <c r="K67" s="17"/>
      <c r="L67" s="17"/>
      <c r="M67" s="219"/>
    </row>
    <row r="68" spans="1:13" ht="15.75" thickBot="1">
      <c r="A68" s="409" t="s">
        <v>73</v>
      </c>
      <c r="B68" s="406">
        <v>0.59375</v>
      </c>
      <c r="E68" s="226"/>
      <c r="F68" s="226"/>
      <c r="G68" s="227"/>
      <c r="H68" s="20"/>
      <c r="I68" s="19"/>
      <c r="J68" s="19"/>
      <c r="K68" s="17"/>
      <c r="L68" s="17"/>
      <c r="M68" s="219"/>
    </row>
    <row r="69" spans="1:13" ht="15.75" thickBot="1">
      <c r="A69" s="409" t="s">
        <v>71</v>
      </c>
      <c r="B69" s="406">
        <v>0.6006944444444444</v>
      </c>
      <c r="E69" s="226"/>
      <c r="F69" s="226"/>
      <c r="G69" s="227"/>
      <c r="H69" s="20"/>
      <c r="I69" s="19"/>
      <c r="J69" s="19"/>
      <c r="K69" s="17"/>
      <c r="L69" s="17"/>
      <c r="M69" s="219"/>
    </row>
    <row r="70" spans="1:13" ht="15.75" thickBot="1">
      <c r="A70" s="409" t="s">
        <v>63</v>
      </c>
      <c r="B70" s="406">
        <v>0.611111111111111</v>
      </c>
      <c r="H70" s="20"/>
      <c r="I70" s="19"/>
      <c r="J70" s="19"/>
      <c r="K70" s="17"/>
      <c r="L70" s="17"/>
      <c r="M70" s="25"/>
    </row>
    <row r="71" spans="1:12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" customHeight="1">
      <c r="A72" s="6" t="s">
        <v>82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2" ht="15">
      <c r="A73" s="26" t="s">
        <v>83</v>
      </c>
      <c r="B73" s="26"/>
    </row>
    <row r="74" spans="1:12" ht="29.25" customHeight="1">
      <c r="A74" s="465" t="s">
        <v>84</v>
      </c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"/>
    </row>
    <row r="75" ht="15">
      <c r="B75" s="46"/>
    </row>
    <row r="76" ht="15">
      <c r="A76" s="46"/>
    </row>
  </sheetData>
  <sheetProtection/>
  <mergeCells count="63">
    <mergeCell ref="E62:J62"/>
    <mergeCell ref="K62:L62"/>
    <mergeCell ref="E63:J63"/>
    <mergeCell ref="K63:L63"/>
    <mergeCell ref="E65:J65"/>
    <mergeCell ref="K64:L64"/>
    <mergeCell ref="K60:L60"/>
    <mergeCell ref="K54:L54"/>
    <mergeCell ref="K55:L55"/>
    <mergeCell ref="K56:L56"/>
    <mergeCell ref="K57:L57"/>
    <mergeCell ref="E61:J61"/>
    <mergeCell ref="K61:L61"/>
    <mergeCell ref="A74:K74"/>
    <mergeCell ref="E53:J53"/>
    <mergeCell ref="E54:J54"/>
    <mergeCell ref="E55:J55"/>
    <mergeCell ref="E56:J56"/>
    <mergeCell ref="E58:J58"/>
    <mergeCell ref="E59:J59"/>
    <mergeCell ref="E57:J57"/>
    <mergeCell ref="K53:L53"/>
    <mergeCell ref="K58:L58"/>
    <mergeCell ref="A49:C49"/>
    <mergeCell ref="O8:O13"/>
    <mergeCell ref="G30:J30"/>
    <mergeCell ref="E51:J51"/>
    <mergeCell ref="E12:E13"/>
    <mergeCell ref="K10:N11"/>
    <mergeCell ref="G12:G13"/>
    <mergeCell ref="I12:I13"/>
    <mergeCell ref="K30:N30"/>
    <mergeCell ref="K51:L51"/>
    <mergeCell ref="I1:M1"/>
    <mergeCell ref="G8:J9"/>
    <mergeCell ref="A3:N3"/>
    <mergeCell ref="A4:M4"/>
    <mergeCell ref="A8:A13"/>
    <mergeCell ref="M12:M13"/>
    <mergeCell ref="K8:N9"/>
    <mergeCell ref="G10:J11"/>
    <mergeCell ref="C12:C13"/>
    <mergeCell ref="B8:B13"/>
    <mergeCell ref="C8:F9"/>
    <mergeCell ref="C10:F11"/>
    <mergeCell ref="C30:F30"/>
    <mergeCell ref="E49:K49"/>
    <mergeCell ref="K12:K13"/>
    <mergeCell ref="D12:D13"/>
    <mergeCell ref="H12:H13"/>
    <mergeCell ref="J12:J13"/>
    <mergeCell ref="F12:F13"/>
    <mergeCell ref="C31:F31"/>
    <mergeCell ref="K65:L65"/>
    <mergeCell ref="E64:J64"/>
    <mergeCell ref="K31:N31"/>
    <mergeCell ref="G31:J31"/>
    <mergeCell ref="N12:N13"/>
    <mergeCell ref="L12:L13"/>
    <mergeCell ref="E52:J52"/>
    <mergeCell ref="E60:J60"/>
    <mergeCell ref="K52:L52"/>
    <mergeCell ref="K59:L5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49">
      <selection activeCell="O68" sqref="O68"/>
    </sheetView>
  </sheetViews>
  <sheetFormatPr defaultColWidth="8.796875" defaultRowHeight="14.25"/>
  <cols>
    <col min="1" max="1" width="17.59765625" style="0" customWidth="1"/>
    <col min="2" max="2" width="7.8984375" style="0" customWidth="1"/>
    <col min="3" max="3" width="4.5" style="0" customWidth="1"/>
    <col min="4" max="4" width="4.19921875" style="0" customWidth="1"/>
    <col min="5" max="5" width="4.5" style="0" customWidth="1"/>
    <col min="6" max="6" width="2.3984375" style="0" customWidth="1"/>
    <col min="7" max="7" width="5" style="0" customWidth="1"/>
    <col min="8" max="8" width="5.69921875" style="0" customWidth="1"/>
    <col min="9" max="9" width="4.5" style="0" customWidth="1"/>
    <col min="10" max="10" width="2.3984375" style="0" customWidth="1"/>
    <col min="11" max="11" width="5.59765625" style="0" customWidth="1"/>
    <col min="12" max="12" width="4.8984375" style="0" customWidth="1"/>
    <col min="13" max="13" width="4.09765625" style="0" customWidth="1"/>
    <col min="14" max="14" width="2.5" style="0" customWidth="1"/>
    <col min="15" max="15" width="7.59765625" style="0" customWidth="1"/>
  </cols>
  <sheetData>
    <row r="1" spans="9:14" ht="14.25">
      <c r="I1" s="454"/>
      <c r="J1" s="454"/>
      <c r="K1" s="454"/>
      <c r="L1" s="454"/>
      <c r="M1" s="454"/>
      <c r="N1" s="23"/>
    </row>
    <row r="2" spans="9:14" ht="3.75" customHeight="1">
      <c r="I2" s="23"/>
      <c r="J2" s="23"/>
      <c r="K2" s="23"/>
      <c r="L2" s="23"/>
      <c r="M2" s="23"/>
      <c r="N2" s="23"/>
    </row>
    <row r="3" spans="1:14" ht="15">
      <c r="A3" s="510" t="s">
        <v>165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271"/>
    </row>
    <row r="4" spans="1:14" ht="24.75" customHeight="1">
      <c r="A4" s="566" t="s">
        <v>101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272"/>
    </row>
    <row r="5" ht="15.75">
      <c r="A5" s="11"/>
    </row>
    <row r="6" ht="14.25">
      <c r="A6" s="3" t="s">
        <v>1</v>
      </c>
    </row>
    <row r="7" ht="15" thickBot="1"/>
    <row r="8" spans="1:15" ht="15" customHeight="1" thickBot="1">
      <c r="A8" s="449" t="s">
        <v>51</v>
      </c>
      <c r="B8" s="542" t="s">
        <v>19</v>
      </c>
      <c r="C8" s="593" t="s">
        <v>18</v>
      </c>
      <c r="D8" s="594"/>
      <c r="E8" s="594"/>
      <c r="F8" s="595"/>
      <c r="G8" s="593" t="s">
        <v>65</v>
      </c>
      <c r="H8" s="594"/>
      <c r="I8" s="594"/>
      <c r="J8" s="595"/>
      <c r="K8" s="593" t="s">
        <v>66</v>
      </c>
      <c r="L8" s="594"/>
      <c r="M8" s="594"/>
      <c r="N8" s="595"/>
      <c r="O8" s="629" t="s">
        <v>139</v>
      </c>
    </row>
    <row r="9" spans="1:15" ht="15" thickBot="1">
      <c r="A9" s="569"/>
      <c r="B9" s="569"/>
      <c r="C9" s="596"/>
      <c r="D9" s="597"/>
      <c r="E9" s="597"/>
      <c r="F9" s="598"/>
      <c r="G9" s="596"/>
      <c r="H9" s="597"/>
      <c r="I9" s="597"/>
      <c r="J9" s="598"/>
      <c r="K9" s="596"/>
      <c r="L9" s="597"/>
      <c r="M9" s="597"/>
      <c r="N9" s="598"/>
      <c r="O9" s="570"/>
    </row>
    <row r="10" spans="1:15" ht="15" customHeight="1" thickBot="1">
      <c r="A10" s="569"/>
      <c r="B10" s="569"/>
      <c r="C10" s="572" t="s">
        <v>4</v>
      </c>
      <c r="D10" s="573"/>
      <c r="E10" s="573"/>
      <c r="F10" s="574"/>
      <c r="G10" s="572" t="s">
        <v>89</v>
      </c>
      <c r="H10" s="573"/>
      <c r="I10" s="573"/>
      <c r="J10" s="574"/>
      <c r="K10" s="572" t="s">
        <v>89</v>
      </c>
      <c r="L10" s="573"/>
      <c r="M10" s="573"/>
      <c r="N10" s="574"/>
      <c r="O10" s="570"/>
    </row>
    <row r="11" spans="1:15" ht="15" thickBot="1">
      <c r="A11" s="569"/>
      <c r="B11" s="569"/>
      <c r="C11" s="599"/>
      <c r="D11" s="600"/>
      <c r="E11" s="600"/>
      <c r="F11" s="601"/>
      <c r="G11" s="599"/>
      <c r="H11" s="600"/>
      <c r="I11" s="600"/>
      <c r="J11" s="601"/>
      <c r="K11" s="599"/>
      <c r="L11" s="600"/>
      <c r="M11" s="600"/>
      <c r="N11" s="601"/>
      <c r="O11" s="570"/>
    </row>
    <row r="12" spans="1:15" ht="31.5" customHeight="1" thickBot="1">
      <c r="A12" s="631"/>
      <c r="B12" s="630"/>
      <c r="C12" s="22" t="s">
        <v>11</v>
      </c>
      <c r="D12" s="22" t="s">
        <v>20</v>
      </c>
      <c r="E12" s="312" t="s">
        <v>21</v>
      </c>
      <c r="F12" s="321" t="s">
        <v>47</v>
      </c>
      <c r="G12" s="322" t="s">
        <v>22</v>
      </c>
      <c r="H12" s="312" t="s">
        <v>23</v>
      </c>
      <c r="I12" s="312" t="s">
        <v>21</v>
      </c>
      <c r="J12" s="321" t="s">
        <v>47</v>
      </c>
      <c r="K12" s="22" t="s">
        <v>24</v>
      </c>
      <c r="L12" s="22" t="s">
        <v>25</v>
      </c>
      <c r="M12" s="22" t="s">
        <v>262</v>
      </c>
      <c r="N12" s="312" t="s">
        <v>47</v>
      </c>
      <c r="O12" s="570"/>
    </row>
    <row r="13" spans="1:17" ht="16.5" thickBot="1">
      <c r="A13" s="41" t="s">
        <v>58</v>
      </c>
      <c r="B13" s="43">
        <v>0.2847222222222222</v>
      </c>
      <c r="C13" s="45"/>
      <c r="D13" s="42"/>
      <c r="E13" s="393">
        <v>1</v>
      </c>
      <c r="F13" s="323"/>
      <c r="G13" s="324"/>
      <c r="H13" s="51"/>
      <c r="I13" s="51"/>
      <c r="J13" s="323"/>
      <c r="K13" s="50"/>
      <c r="L13" s="51"/>
      <c r="M13" s="325"/>
      <c r="N13" s="29"/>
      <c r="O13" s="162">
        <f>SUM(C13:N13)</f>
        <v>1</v>
      </c>
      <c r="Q13" s="64"/>
    </row>
    <row r="14" spans="1:15" ht="16.5" thickBot="1">
      <c r="A14" s="41" t="s">
        <v>180</v>
      </c>
      <c r="B14" s="43">
        <v>0.2881944444444445</v>
      </c>
      <c r="C14" s="45"/>
      <c r="D14" s="42"/>
      <c r="E14" s="28"/>
      <c r="F14" s="29"/>
      <c r="G14" s="318"/>
      <c r="H14" s="42"/>
      <c r="I14" s="67">
        <v>2</v>
      </c>
      <c r="J14" s="316"/>
      <c r="K14" s="45"/>
      <c r="L14" s="42"/>
      <c r="M14" s="326"/>
      <c r="N14" s="29"/>
      <c r="O14" s="162">
        <f>SUM(C14:N14)</f>
        <v>2</v>
      </c>
    </row>
    <row r="15" spans="1:15" ht="16.5" thickBot="1">
      <c r="A15" s="40" t="s">
        <v>181</v>
      </c>
      <c r="B15" s="44">
        <v>0.2916666666666667</v>
      </c>
      <c r="C15" s="30"/>
      <c r="D15" s="28"/>
      <c r="E15" s="28"/>
      <c r="F15" s="29"/>
      <c r="G15" s="319"/>
      <c r="H15" s="28"/>
      <c r="I15" s="28">
        <v>1</v>
      </c>
      <c r="J15" s="307"/>
      <c r="K15" s="30"/>
      <c r="L15" s="28"/>
      <c r="M15" s="327"/>
      <c r="N15" s="29"/>
      <c r="O15" s="162">
        <f>SUM(C15:M15)</f>
        <v>1</v>
      </c>
    </row>
    <row r="16" spans="1:15" ht="16.5" thickBot="1">
      <c r="A16" s="39" t="s">
        <v>67</v>
      </c>
      <c r="B16" s="44">
        <v>0.29375</v>
      </c>
      <c r="C16" s="30"/>
      <c r="D16" s="28"/>
      <c r="E16" s="28"/>
      <c r="F16" s="29"/>
      <c r="G16" s="319"/>
      <c r="H16" s="28"/>
      <c r="I16" s="28">
        <v>1</v>
      </c>
      <c r="J16" s="307"/>
      <c r="K16" s="30"/>
      <c r="L16" s="28"/>
      <c r="M16" s="327"/>
      <c r="N16" s="29"/>
      <c r="O16" s="162">
        <f aca="true" t="shared" si="0" ref="O16:O25">SUM(C16:M16)</f>
        <v>1</v>
      </c>
    </row>
    <row r="17" spans="1:15" ht="16.5" thickBot="1">
      <c r="A17" s="39" t="s">
        <v>108</v>
      </c>
      <c r="B17" s="44">
        <v>0.2951388888888889</v>
      </c>
      <c r="C17" s="30"/>
      <c r="D17" s="28"/>
      <c r="E17" s="28"/>
      <c r="F17" s="29"/>
      <c r="G17" s="319"/>
      <c r="H17" s="28"/>
      <c r="I17" s="28">
        <v>1</v>
      </c>
      <c r="J17" s="307"/>
      <c r="K17" s="30"/>
      <c r="L17" s="28"/>
      <c r="M17" s="327"/>
      <c r="N17" s="29"/>
      <c r="O17" s="162">
        <f t="shared" si="0"/>
        <v>1</v>
      </c>
    </row>
    <row r="18" spans="1:15" ht="16.5" thickBot="1">
      <c r="A18" s="39" t="s">
        <v>68</v>
      </c>
      <c r="B18" s="44">
        <v>0.2986111111111111</v>
      </c>
      <c r="C18" s="30"/>
      <c r="D18" s="28"/>
      <c r="E18" s="28"/>
      <c r="F18" s="29"/>
      <c r="G18" s="319"/>
      <c r="H18" s="28"/>
      <c r="I18" s="28">
        <v>3</v>
      </c>
      <c r="J18" s="307"/>
      <c r="K18" s="30"/>
      <c r="L18" s="28"/>
      <c r="M18" s="327"/>
      <c r="N18" s="29"/>
      <c r="O18" s="162">
        <f t="shared" si="0"/>
        <v>3</v>
      </c>
    </row>
    <row r="19" spans="1:15" ht="16.5" thickBot="1">
      <c r="A19" s="39" t="s">
        <v>69</v>
      </c>
      <c r="B19" s="44">
        <v>0.3020833333333333</v>
      </c>
      <c r="C19" s="30"/>
      <c r="D19" s="28"/>
      <c r="E19" s="28"/>
      <c r="F19" s="29"/>
      <c r="G19" s="319"/>
      <c r="H19" s="28"/>
      <c r="I19" s="28">
        <v>2</v>
      </c>
      <c r="J19" s="307"/>
      <c r="K19" s="30"/>
      <c r="L19" s="28"/>
      <c r="M19" s="327"/>
      <c r="N19" s="29"/>
      <c r="O19" s="162">
        <f t="shared" si="0"/>
        <v>2</v>
      </c>
    </row>
    <row r="20" spans="1:15" ht="16.5" thickBot="1">
      <c r="A20" s="39" t="s">
        <v>182</v>
      </c>
      <c r="B20" s="44">
        <v>0.3055555555555555</v>
      </c>
      <c r="C20" s="30"/>
      <c r="D20" s="28"/>
      <c r="E20" s="28"/>
      <c r="F20" s="29"/>
      <c r="G20" s="319"/>
      <c r="H20" s="28">
        <v>4</v>
      </c>
      <c r="I20" s="28"/>
      <c r="J20" s="307"/>
      <c r="K20" s="257">
        <v>4</v>
      </c>
      <c r="L20" s="28"/>
      <c r="M20" s="327"/>
      <c r="N20" s="29"/>
      <c r="O20" s="162">
        <f t="shared" si="0"/>
        <v>8</v>
      </c>
    </row>
    <row r="21" spans="1:15" ht="16.5" thickBot="1">
      <c r="A21" s="39" t="s">
        <v>183</v>
      </c>
      <c r="B21" s="44">
        <v>0.3090277777777778</v>
      </c>
      <c r="C21" s="30"/>
      <c r="D21" s="67">
        <v>2</v>
      </c>
      <c r="E21" s="28"/>
      <c r="F21" s="29"/>
      <c r="G21" s="319"/>
      <c r="H21" s="28">
        <v>3</v>
      </c>
      <c r="I21" s="28"/>
      <c r="J21" s="307"/>
      <c r="K21" s="257">
        <v>7</v>
      </c>
      <c r="L21" s="28"/>
      <c r="M21" s="327"/>
      <c r="N21" s="29"/>
      <c r="O21" s="162">
        <f t="shared" si="0"/>
        <v>12</v>
      </c>
    </row>
    <row r="22" spans="1:15" ht="16.5" thickBot="1">
      <c r="A22" s="39" t="s">
        <v>185</v>
      </c>
      <c r="B22" s="44">
        <v>0.3111111111111111</v>
      </c>
      <c r="C22" s="30"/>
      <c r="D22" s="28"/>
      <c r="E22" s="28"/>
      <c r="F22" s="29"/>
      <c r="G22" s="319"/>
      <c r="H22" s="28"/>
      <c r="I22" s="28"/>
      <c r="J22" s="307"/>
      <c r="K22" s="257">
        <v>1</v>
      </c>
      <c r="L22" s="28"/>
      <c r="M22" s="327"/>
      <c r="N22" s="29"/>
      <c r="O22" s="162">
        <f t="shared" si="0"/>
        <v>1</v>
      </c>
    </row>
    <row r="23" spans="1:15" ht="16.5" customHeight="1" thickBot="1">
      <c r="A23" s="39" t="s">
        <v>184</v>
      </c>
      <c r="B23" s="44">
        <v>0.3125</v>
      </c>
      <c r="C23" s="30"/>
      <c r="D23" s="158"/>
      <c r="E23" s="28"/>
      <c r="F23" s="29"/>
      <c r="G23" s="319"/>
      <c r="H23" s="28"/>
      <c r="I23" s="28"/>
      <c r="J23" s="307"/>
      <c r="K23" s="30">
        <v>3</v>
      </c>
      <c r="L23" s="28"/>
      <c r="M23" s="327"/>
      <c r="N23" s="29"/>
      <c r="O23" s="162">
        <f t="shared" si="0"/>
        <v>3</v>
      </c>
    </row>
    <row r="24" spans="1:15" ht="16.5" customHeight="1" thickBot="1">
      <c r="A24" s="39" t="s">
        <v>115</v>
      </c>
      <c r="B24" s="44">
        <v>0.3138888888888889</v>
      </c>
      <c r="C24" s="30"/>
      <c r="D24" s="158"/>
      <c r="E24" s="28"/>
      <c r="F24" s="29"/>
      <c r="G24" s="319"/>
      <c r="H24" s="28"/>
      <c r="I24" s="28"/>
      <c r="J24" s="307"/>
      <c r="K24" s="30"/>
      <c r="L24" s="28"/>
      <c r="M24" s="327"/>
      <c r="N24" s="29"/>
      <c r="O24" s="162"/>
    </row>
    <row r="25" spans="1:16" ht="26.25" thickBot="1">
      <c r="A25" s="39" t="s">
        <v>186</v>
      </c>
      <c r="B25" s="44">
        <v>0.3159722222222222</v>
      </c>
      <c r="C25" s="30"/>
      <c r="D25" s="28"/>
      <c r="E25" s="65"/>
      <c r="F25" s="142"/>
      <c r="G25" s="319"/>
      <c r="H25" s="28">
        <v>3</v>
      </c>
      <c r="I25" s="28"/>
      <c r="J25" s="307"/>
      <c r="K25" s="63"/>
      <c r="L25" s="28"/>
      <c r="M25" s="327"/>
      <c r="N25" s="29"/>
      <c r="O25" s="162">
        <f t="shared" si="0"/>
        <v>3</v>
      </c>
      <c r="P25" s="74"/>
    </row>
    <row r="26" spans="1:16" ht="16.5" thickBot="1">
      <c r="A26" s="39" t="s">
        <v>14</v>
      </c>
      <c r="B26" s="44">
        <v>0.3194444444444445</v>
      </c>
      <c r="C26" s="30"/>
      <c r="D26" s="28"/>
      <c r="E26" s="28"/>
      <c r="F26" s="29"/>
      <c r="G26" s="319"/>
      <c r="H26" s="28"/>
      <c r="I26" s="28"/>
      <c r="J26" s="307"/>
      <c r="K26" s="30"/>
      <c r="L26" s="28"/>
      <c r="M26" s="327"/>
      <c r="N26" s="29"/>
      <c r="O26" s="70"/>
      <c r="P26" s="73"/>
    </row>
    <row r="27" spans="1:15" ht="16.5" thickBot="1">
      <c r="A27" s="39" t="s">
        <v>104</v>
      </c>
      <c r="B27" s="44">
        <v>0.3229166666666667</v>
      </c>
      <c r="C27" s="392">
        <v>5</v>
      </c>
      <c r="D27" s="32"/>
      <c r="E27" s="28"/>
      <c r="F27" s="29"/>
      <c r="G27" s="395">
        <v>3</v>
      </c>
      <c r="H27" s="32"/>
      <c r="I27" s="158"/>
      <c r="J27" s="317"/>
      <c r="K27" s="31"/>
      <c r="L27" s="32"/>
      <c r="M27" s="328"/>
      <c r="N27" s="29"/>
      <c r="O27" s="162">
        <f>SUM(C27:N27)</f>
        <v>8</v>
      </c>
    </row>
    <row r="28" spans="1:15" ht="16.5" thickBot="1">
      <c r="A28" s="4" t="s">
        <v>14</v>
      </c>
      <c r="B28" s="27">
        <v>0.3263888888888889</v>
      </c>
      <c r="C28" s="47"/>
      <c r="D28" s="48"/>
      <c r="E28" s="48"/>
      <c r="F28" s="49"/>
      <c r="G28" s="320"/>
      <c r="H28" s="32"/>
      <c r="I28" s="48"/>
      <c r="J28" s="311"/>
      <c r="K28" s="47"/>
      <c r="L28" s="48"/>
      <c r="M28" s="329"/>
      <c r="N28" s="49"/>
      <c r="O28" s="70"/>
    </row>
    <row r="29" spans="1:15" s="10" customFormat="1" ht="16.5" thickBot="1">
      <c r="A29" s="9" t="s">
        <v>38</v>
      </c>
      <c r="B29" s="5"/>
      <c r="C29" s="394">
        <f>SUM(C13:C28)</f>
        <v>5</v>
      </c>
      <c r="D29" s="394">
        <f>SUM(D13:D28)</f>
        <v>2</v>
      </c>
      <c r="E29" s="394">
        <f>SUM(E13:E28)</f>
        <v>1</v>
      </c>
      <c r="F29" s="160"/>
      <c r="G29" s="396">
        <f>SUM(G13:G28)</f>
        <v>3</v>
      </c>
      <c r="H29" s="38">
        <f>SUM(H13:H28)</f>
        <v>10</v>
      </c>
      <c r="I29" s="38">
        <f>SUM(I13:I28)</f>
        <v>10</v>
      </c>
      <c r="J29" s="38"/>
      <c r="K29" s="38">
        <f>SUM(K13:K28)</f>
        <v>15</v>
      </c>
      <c r="L29" s="38"/>
      <c r="M29" s="159"/>
      <c r="N29" s="159"/>
      <c r="O29" s="138">
        <f>SUM(O13:O28)</f>
        <v>46</v>
      </c>
    </row>
    <row r="30" spans="1:15" s="10" customFormat="1" ht="16.5" thickBot="1">
      <c r="A30" s="9"/>
      <c r="B30" s="34"/>
      <c r="C30" s="626"/>
      <c r="D30" s="627"/>
      <c r="E30" s="627"/>
      <c r="F30" s="628"/>
      <c r="G30" s="553"/>
      <c r="H30" s="553"/>
      <c r="I30" s="553"/>
      <c r="J30" s="554"/>
      <c r="K30" s="552"/>
      <c r="L30" s="553"/>
      <c r="M30" s="553"/>
      <c r="N30" s="554"/>
      <c r="O30" s="100"/>
    </row>
    <row r="31" spans="1:16" s="10" customFormat="1" ht="16.5" thickBot="1">
      <c r="A31" s="9" t="s">
        <v>70</v>
      </c>
      <c r="B31" s="71"/>
      <c r="C31" s="552">
        <f>C29+D29+E29</f>
        <v>8</v>
      </c>
      <c r="D31" s="553"/>
      <c r="E31" s="553"/>
      <c r="F31" s="554"/>
      <c r="G31" s="552">
        <f>H29+I29+G29</f>
        <v>23</v>
      </c>
      <c r="H31" s="553"/>
      <c r="I31" s="553"/>
      <c r="J31" s="554"/>
      <c r="K31" s="552">
        <f>K29</f>
        <v>15</v>
      </c>
      <c r="L31" s="553"/>
      <c r="M31" s="553"/>
      <c r="N31" s="554"/>
      <c r="O31" s="140">
        <f>SUM(C31:N31)</f>
        <v>46</v>
      </c>
      <c r="P31" s="161"/>
    </row>
    <row r="32" ht="14.25">
      <c r="P32" s="69"/>
    </row>
    <row r="33" spans="1:8" ht="14.25">
      <c r="A33" s="240"/>
      <c r="B33" s="240"/>
      <c r="C33" s="240"/>
      <c r="D33" s="240"/>
      <c r="E33" s="240"/>
      <c r="F33" s="240"/>
      <c r="G33" s="240"/>
      <c r="H33" s="240"/>
    </row>
    <row r="35" spans="1:8" ht="14.25">
      <c r="A35" s="241"/>
      <c r="B35" s="241"/>
      <c r="C35" s="241"/>
      <c r="D35" s="241"/>
      <c r="E35" s="241"/>
      <c r="F35" s="241"/>
      <c r="G35" s="241"/>
      <c r="H35" s="241"/>
    </row>
    <row r="37" spans="1:8" ht="28.5" customHeight="1">
      <c r="A37" s="238"/>
      <c r="B37" s="238"/>
      <c r="C37" s="238"/>
      <c r="D37" s="238"/>
      <c r="E37" s="238"/>
      <c r="F37" s="238"/>
      <c r="G37" s="238"/>
      <c r="H37" s="238"/>
    </row>
    <row r="38" ht="14.25">
      <c r="G38" s="163"/>
    </row>
    <row r="39" spans="1:8" ht="30" customHeight="1">
      <c r="A39" s="239"/>
      <c r="B39" s="239"/>
      <c r="C39" s="239"/>
      <c r="D39" s="239"/>
      <c r="E39" s="239"/>
      <c r="F39" s="239"/>
      <c r="G39" s="239"/>
      <c r="H39" s="239"/>
    </row>
    <row r="50" ht="14.25">
      <c r="A50" s="16"/>
    </row>
    <row r="51" ht="15">
      <c r="A51" s="6"/>
    </row>
    <row r="52" ht="14.25">
      <c r="A52" s="3" t="s">
        <v>131</v>
      </c>
    </row>
    <row r="53" ht="14.25">
      <c r="A53" s="3"/>
    </row>
    <row r="54" spans="1:12" ht="15">
      <c r="A54" s="194"/>
      <c r="B54" s="214" t="s">
        <v>258</v>
      </c>
      <c r="C54" s="214"/>
      <c r="D54" s="214"/>
      <c r="G54" s="17"/>
      <c r="H54" s="17"/>
      <c r="I54" s="17"/>
      <c r="J54" s="17"/>
      <c r="K54" s="17"/>
      <c r="L54" s="6"/>
    </row>
    <row r="55" spans="7:12" ht="15">
      <c r="G55" s="61"/>
      <c r="H55" s="20"/>
      <c r="I55" s="21"/>
      <c r="J55" s="21"/>
      <c r="K55" s="17"/>
      <c r="L55" s="6"/>
    </row>
    <row r="56" spans="1:12" ht="15">
      <c r="A56" s="235" t="s">
        <v>247</v>
      </c>
      <c r="D56" s="235" t="s">
        <v>259</v>
      </c>
      <c r="G56" s="20"/>
      <c r="H56" s="20"/>
      <c r="I56" s="19"/>
      <c r="J56" s="19"/>
      <c r="K56" s="17"/>
      <c r="L56" s="6"/>
    </row>
    <row r="57" spans="7:12" ht="15">
      <c r="G57" s="20"/>
      <c r="H57" s="20"/>
      <c r="I57" s="19"/>
      <c r="J57" s="19"/>
      <c r="K57" s="17"/>
      <c r="L57" s="6"/>
    </row>
    <row r="58" spans="1:12" ht="15">
      <c r="A58" s="236" t="s">
        <v>230</v>
      </c>
      <c r="B58" s="236" t="s">
        <v>234</v>
      </c>
      <c r="D58" s="625" t="s">
        <v>230</v>
      </c>
      <c r="E58" s="625"/>
      <c r="F58" s="625"/>
      <c r="G58" s="625"/>
      <c r="H58" s="237" t="s">
        <v>234</v>
      </c>
      <c r="I58" s="19"/>
      <c r="J58" s="19"/>
      <c r="K58" s="17"/>
      <c r="L58" s="6"/>
    </row>
    <row r="59" spans="1:12" ht="15">
      <c r="A59" s="412" t="s">
        <v>134</v>
      </c>
      <c r="B59" s="411">
        <v>0.5208333333333334</v>
      </c>
      <c r="D59" s="616" t="s">
        <v>134</v>
      </c>
      <c r="E59" s="617"/>
      <c r="F59" s="617"/>
      <c r="G59" s="618"/>
      <c r="H59" s="420">
        <v>0.6041666666666666</v>
      </c>
      <c r="I59" s="19"/>
      <c r="J59" s="19"/>
      <c r="K59" s="17"/>
      <c r="L59" s="6"/>
    </row>
    <row r="60" spans="1:12" ht="15">
      <c r="A60" s="412" t="s">
        <v>104</v>
      </c>
      <c r="B60" s="411">
        <v>0.5243055555555556</v>
      </c>
      <c r="D60" s="616" t="s">
        <v>104</v>
      </c>
      <c r="E60" s="617"/>
      <c r="F60" s="617"/>
      <c r="G60" s="618"/>
      <c r="H60" s="420">
        <v>0.607638888888889</v>
      </c>
      <c r="I60" s="19"/>
      <c r="J60" s="19"/>
      <c r="K60" s="17"/>
      <c r="L60" s="6"/>
    </row>
    <row r="61" spans="1:12" ht="14.25" customHeight="1">
      <c r="A61" s="412" t="s">
        <v>235</v>
      </c>
      <c r="B61" s="411">
        <v>0.53125</v>
      </c>
      <c r="D61" s="619" t="s">
        <v>298</v>
      </c>
      <c r="E61" s="620"/>
      <c r="F61" s="620"/>
      <c r="G61" s="621"/>
      <c r="H61" s="420">
        <v>0.6145833333333334</v>
      </c>
      <c r="I61" s="19"/>
      <c r="J61" s="19"/>
      <c r="K61" s="17"/>
      <c r="L61" s="6"/>
    </row>
    <row r="62" spans="1:12" ht="15">
      <c r="A62" s="412" t="s">
        <v>213</v>
      </c>
      <c r="B62" s="411">
        <v>0.5347222222222222</v>
      </c>
      <c r="D62" s="616" t="s">
        <v>213</v>
      </c>
      <c r="E62" s="617"/>
      <c r="F62" s="617"/>
      <c r="G62" s="618"/>
      <c r="H62" s="420">
        <v>0.6180555555555556</v>
      </c>
      <c r="I62" s="19"/>
      <c r="J62" s="19"/>
      <c r="K62" s="17"/>
      <c r="L62" s="6"/>
    </row>
    <row r="63" spans="1:12" ht="15">
      <c r="A63" s="412" t="s">
        <v>69</v>
      </c>
      <c r="B63" s="411">
        <v>0.5381944444444444</v>
      </c>
      <c r="D63" s="616" t="s">
        <v>69</v>
      </c>
      <c r="E63" s="623"/>
      <c r="F63" s="623"/>
      <c r="G63" s="624"/>
      <c r="H63" s="420">
        <v>0.6215277777777778</v>
      </c>
      <c r="I63" s="19"/>
      <c r="J63" s="19"/>
      <c r="K63" s="17"/>
      <c r="L63" s="6"/>
    </row>
    <row r="64" spans="1:12" ht="15">
      <c r="A64" s="412" t="s">
        <v>68</v>
      </c>
      <c r="B64" s="411">
        <v>0.5416666666666666</v>
      </c>
      <c r="D64" s="622" t="s">
        <v>68</v>
      </c>
      <c r="E64" s="622"/>
      <c r="F64" s="622"/>
      <c r="G64" s="622"/>
      <c r="H64" s="420">
        <v>0.625</v>
      </c>
      <c r="I64" s="19"/>
      <c r="J64" s="19"/>
      <c r="K64" s="17"/>
      <c r="L64" s="6"/>
    </row>
    <row r="65" spans="1:12" ht="15">
      <c r="A65" s="412" t="s">
        <v>317</v>
      </c>
      <c r="B65" s="411">
        <v>0.545138888888889</v>
      </c>
      <c r="D65" s="622" t="s">
        <v>317</v>
      </c>
      <c r="E65" s="622"/>
      <c r="F65" s="622"/>
      <c r="G65" s="622"/>
      <c r="H65" s="420">
        <v>0.6284722222222222</v>
      </c>
      <c r="I65" s="19"/>
      <c r="J65" s="19"/>
      <c r="K65" s="17"/>
      <c r="L65" s="6"/>
    </row>
    <row r="66" spans="1:12" ht="15">
      <c r="A66" s="412" t="s">
        <v>67</v>
      </c>
      <c r="B66" s="411">
        <v>0.5465277777777778</v>
      </c>
      <c r="D66" s="622" t="s">
        <v>67</v>
      </c>
      <c r="E66" s="622"/>
      <c r="F66" s="622"/>
      <c r="G66" s="622"/>
      <c r="H66" s="420">
        <v>0.6298611111111111</v>
      </c>
      <c r="I66" s="19"/>
      <c r="J66" s="19"/>
      <c r="K66" s="17"/>
      <c r="L66" s="6"/>
    </row>
    <row r="67" spans="1:12" ht="15.75" thickBot="1">
      <c r="A67" s="413" t="s">
        <v>318</v>
      </c>
      <c r="B67" s="414">
        <v>0.5520833333333334</v>
      </c>
      <c r="D67" s="632" t="s">
        <v>318</v>
      </c>
      <c r="E67" s="632"/>
      <c r="F67" s="632"/>
      <c r="G67" s="632"/>
      <c r="H67" s="421">
        <v>0.6354166666666666</v>
      </c>
      <c r="I67" s="17"/>
      <c r="J67" s="17"/>
      <c r="K67" s="17"/>
      <c r="L67" s="6"/>
    </row>
    <row r="68" spans="1:12" ht="15.75" thickBot="1">
      <c r="A68" s="417" t="s">
        <v>58</v>
      </c>
      <c r="B68" s="418">
        <v>0.5625</v>
      </c>
      <c r="D68" s="633" t="s">
        <v>58</v>
      </c>
      <c r="E68" s="634"/>
      <c r="F68" s="634"/>
      <c r="G68" s="634"/>
      <c r="H68" s="422">
        <v>0.6458333333333334</v>
      </c>
      <c r="I68" s="6"/>
      <c r="J68" s="6"/>
      <c r="K68" s="6"/>
      <c r="L68" s="6"/>
    </row>
    <row r="69" spans="1:8" ht="14.25">
      <c r="A69" s="415"/>
      <c r="B69" s="416"/>
      <c r="D69" s="615"/>
      <c r="E69" s="615"/>
      <c r="F69" s="615"/>
      <c r="G69" s="615"/>
      <c r="H69" s="416"/>
    </row>
    <row r="70" spans="1:8" ht="14.25">
      <c r="A70" s="415"/>
      <c r="B70" s="416"/>
      <c r="D70" s="615"/>
      <c r="E70" s="615"/>
      <c r="F70" s="615"/>
      <c r="G70" s="615"/>
      <c r="H70" s="416"/>
    </row>
    <row r="71" ht="30.75" customHeight="1"/>
    <row r="74" spans="1:12" ht="15">
      <c r="A74" s="6" t="s">
        <v>82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">
      <c r="A75" s="614" t="s">
        <v>83</v>
      </c>
      <c r="B75" s="614"/>
      <c r="C75" s="614"/>
      <c r="D75" s="614"/>
      <c r="E75" s="614"/>
      <c r="F75" s="614"/>
      <c r="G75" s="614"/>
      <c r="H75" s="614"/>
      <c r="I75" s="614"/>
      <c r="J75" s="614"/>
      <c r="K75" s="614"/>
      <c r="L75" s="614"/>
    </row>
    <row r="76" spans="1:12" ht="28.5" customHeight="1">
      <c r="A76" s="465" t="s">
        <v>84</v>
      </c>
      <c r="B76" s="614"/>
      <c r="C76" s="614"/>
      <c r="D76" s="614"/>
      <c r="E76" s="614"/>
      <c r="F76" s="614"/>
      <c r="G76" s="614"/>
      <c r="H76" s="614"/>
      <c r="I76" s="614"/>
      <c r="J76" s="614"/>
      <c r="K76" s="614"/>
      <c r="L76" s="614"/>
    </row>
  </sheetData>
  <sheetProtection/>
  <mergeCells count="33">
    <mergeCell ref="A4:M4"/>
    <mergeCell ref="B8:B12"/>
    <mergeCell ref="A8:A12"/>
    <mergeCell ref="D67:G67"/>
    <mergeCell ref="D68:G68"/>
    <mergeCell ref="D69:G69"/>
    <mergeCell ref="D65:G65"/>
    <mergeCell ref="K10:N11"/>
    <mergeCell ref="C31:F31"/>
    <mergeCell ref="C30:F30"/>
    <mergeCell ref="O8:O12"/>
    <mergeCell ref="C8:F9"/>
    <mergeCell ref="A76:L76"/>
    <mergeCell ref="D64:G64"/>
    <mergeCell ref="D66:G66"/>
    <mergeCell ref="D63:G63"/>
    <mergeCell ref="I1:M1"/>
    <mergeCell ref="D58:G58"/>
    <mergeCell ref="A3:M3"/>
    <mergeCell ref="C10:F11"/>
    <mergeCell ref="G8:J9"/>
    <mergeCell ref="G10:J11"/>
    <mergeCell ref="K8:N9"/>
    <mergeCell ref="G31:J31"/>
    <mergeCell ref="K31:N31"/>
    <mergeCell ref="K30:N30"/>
    <mergeCell ref="G30:J30"/>
    <mergeCell ref="A75:L75"/>
    <mergeCell ref="D70:G70"/>
    <mergeCell ref="D59:G59"/>
    <mergeCell ref="D60:G60"/>
    <mergeCell ref="D61:G61"/>
    <mergeCell ref="D62:G6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62"/>
  <sheetViews>
    <sheetView tabSelected="1" zoomScaleSheetLayoutView="100" zoomScalePageLayoutView="0" workbookViewId="0" topLeftCell="A1">
      <selection activeCell="I51" sqref="I51"/>
    </sheetView>
  </sheetViews>
  <sheetFormatPr defaultColWidth="8.796875" defaultRowHeight="14.25"/>
  <cols>
    <col min="1" max="1" width="15.3984375" style="0" customWidth="1"/>
    <col min="3" max="3" width="13.69921875" style="0" customWidth="1"/>
  </cols>
  <sheetData>
    <row r="1" ht="9" customHeight="1"/>
    <row r="2" spans="1:11" ht="20.25" customHeight="1">
      <c r="A2" s="510" t="s">
        <v>165</v>
      </c>
      <c r="B2" s="510"/>
      <c r="C2" s="510"/>
      <c r="D2" s="510"/>
      <c r="E2" s="510"/>
      <c r="F2" s="510"/>
      <c r="G2" s="510"/>
      <c r="H2" s="369"/>
      <c r="I2" s="369"/>
      <c r="J2" s="369"/>
      <c r="K2" s="271"/>
    </row>
    <row r="3" spans="1:8" ht="15">
      <c r="A3" s="369"/>
      <c r="B3" s="510" t="s">
        <v>273</v>
      </c>
      <c r="C3" s="510"/>
      <c r="D3" s="510"/>
      <c r="E3" s="510"/>
      <c r="F3" s="369"/>
      <c r="G3" s="369"/>
      <c r="H3" s="235"/>
    </row>
    <row r="4" ht="25.5" customHeight="1" thickBot="1">
      <c r="A4" s="397" t="s">
        <v>1</v>
      </c>
    </row>
    <row r="5" spans="1:7" ht="15" thickBot="1">
      <c r="A5" s="449" t="s">
        <v>51</v>
      </c>
      <c r="B5" s="542" t="s">
        <v>19</v>
      </c>
      <c r="C5" s="496" t="s">
        <v>264</v>
      </c>
      <c r="D5" s="497"/>
      <c r="E5" s="497"/>
      <c r="F5" s="498"/>
      <c r="G5" s="463" t="s">
        <v>265</v>
      </c>
    </row>
    <row r="6" spans="1:7" ht="15" thickBot="1">
      <c r="A6" s="569"/>
      <c r="B6" s="569"/>
      <c r="C6" s="493"/>
      <c r="D6" s="494"/>
      <c r="E6" s="494"/>
      <c r="F6" s="495"/>
      <c r="G6" s="463"/>
    </row>
    <row r="7" spans="1:7" ht="15" thickBot="1">
      <c r="A7" s="569"/>
      <c r="B7" s="569"/>
      <c r="C7" s="572" t="s">
        <v>4</v>
      </c>
      <c r="D7" s="573"/>
      <c r="E7" s="573"/>
      <c r="F7" s="574"/>
      <c r="G7" s="463"/>
    </row>
    <row r="8" spans="1:7" ht="15" thickBot="1">
      <c r="A8" s="569"/>
      <c r="B8" s="569"/>
      <c r="C8" s="599"/>
      <c r="D8" s="600"/>
      <c r="E8" s="600"/>
      <c r="F8" s="601"/>
      <c r="G8" s="463"/>
    </row>
    <row r="9" spans="1:7" ht="15" thickBot="1">
      <c r="A9" s="631"/>
      <c r="B9" s="631"/>
      <c r="C9" s="312" t="s">
        <v>11</v>
      </c>
      <c r="D9" s="312" t="s">
        <v>20</v>
      </c>
      <c r="E9" s="312" t="s">
        <v>21</v>
      </c>
      <c r="F9" s="312" t="s">
        <v>47</v>
      </c>
      <c r="G9" s="463"/>
    </row>
    <row r="10" spans="1:7" ht="16.5" thickBot="1">
      <c r="A10" s="12" t="s">
        <v>266</v>
      </c>
      <c r="B10" s="349">
        <v>0.2916666666666667</v>
      </c>
      <c r="C10" s="350"/>
      <c r="D10" s="350"/>
      <c r="E10" s="350"/>
      <c r="F10" s="350"/>
      <c r="G10" s="70"/>
    </row>
    <row r="11" spans="1:7" ht="16.5" thickBot="1">
      <c r="A11" s="4" t="s">
        <v>267</v>
      </c>
      <c r="B11" s="351">
        <v>0.2972222222222222</v>
      </c>
      <c r="C11" s="352">
        <v>1</v>
      </c>
      <c r="D11" s="353"/>
      <c r="E11" s="353"/>
      <c r="F11" s="353"/>
      <c r="G11" s="70">
        <v>1</v>
      </c>
    </row>
    <row r="12" spans="1:7" ht="16.5" thickBot="1">
      <c r="A12" s="4" t="s">
        <v>268</v>
      </c>
      <c r="B12" s="351">
        <v>0.3034722222222222</v>
      </c>
      <c r="C12" s="353">
        <v>2</v>
      </c>
      <c r="D12" s="353"/>
      <c r="E12" s="353"/>
      <c r="F12" s="353"/>
      <c r="G12" s="70">
        <v>2</v>
      </c>
    </row>
    <row r="13" spans="1:12" ht="16.5" thickBot="1">
      <c r="A13" s="4" t="s">
        <v>182</v>
      </c>
      <c r="B13" s="351">
        <v>0.3090277777777778</v>
      </c>
      <c r="C13" s="353">
        <v>25</v>
      </c>
      <c r="D13" s="353"/>
      <c r="E13" s="353"/>
      <c r="F13" s="353"/>
      <c r="G13" s="70">
        <v>25</v>
      </c>
      <c r="H13" s="25"/>
      <c r="I13" s="25"/>
      <c r="J13" s="25"/>
      <c r="K13" s="25"/>
      <c r="L13" s="25"/>
    </row>
    <row r="14" spans="1:12" ht="16.5" thickBot="1">
      <c r="A14" s="4" t="s">
        <v>269</v>
      </c>
      <c r="B14" s="351">
        <v>0.3125</v>
      </c>
      <c r="C14" s="353"/>
      <c r="D14" s="353"/>
      <c r="E14" s="353"/>
      <c r="F14" s="353"/>
      <c r="G14" s="70"/>
      <c r="H14" s="25"/>
      <c r="I14" s="25"/>
      <c r="J14" s="25"/>
      <c r="K14" s="25"/>
      <c r="L14" s="25"/>
    </row>
    <row r="15" spans="1:12" ht="16.5" thickBot="1">
      <c r="A15" s="4" t="s">
        <v>67</v>
      </c>
      <c r="B15" s="351">
        <v>0.31805555555555554</v>
      </c>
      <c r="C15" s="353"/>
      <c r="D15" s="353">
        <v>17</v>
      </c>
      <c r="E15" s="353"/>
      <c r="F15" s="353"/>
      <c r="G15" s="70">
        <v>17</v>
      </c>
      <c r="H15" s="368"/>
      <c r="I15" s="368"/>
      <c r="J15" s="368"/>
      <c r="K15" s="358"/>
      <c r="L15" s="25"/>
    </row>
    <row r="16" spans="1:12" ht="16.5" thickBot="1">
      <c r="A16" s="4" t="s">
        <v>238</v>
      </c>
      <c r="B16" s="351">
        <v>0.3201388888888889</v>
      </c>
      <c r="C16" s="353"/>
      <c r="D16" s="353">
        <v>3</v>
      </c>
      <c r="E16" s="353"/>
      <c r="F16" s="353"/>
      <c r="G16" s="70">
        <v>3</v>
      </c>
      <c r="H16" s="25"/>
      <c r="I16" s="25"/>
      <c r="J16" s="25"/>
      <c r="K16" s="25"/>
      <c r="L16" s="25"/>
    </row>
    <row r="17" spans="1:12" ht="16.5" thickBot="1">
      <c r="A17" s="4" t="s">
        <v>237</v>
      </c>
      <c r="B17" s="351">
        <v>0.32222222222222224</v>
      </c>
      <c r="C17" s="353"/>
      <c r="D17" s="353">
        <v>4</v>
      </c>
      <c r="E17" s="353"/>
      <c r="F17" s="353"/>
      <c r="G17" s="70">
        <v>4</v>
      </c>
      <c r="H17" s="25"/>
      <c r="I17" s="25"/>
      <c r="J17" s="25"/>
      <c r="K17" s="25"/>
      <c r="L17" s="25"/>
    </row>
    <row r="18" spans="1:12" ht="16.5" thickBot="1">
      <c r="A18" s="4" t="s">
        <v>236</v>
      </c>
      <c r="B18" s="351">
        <v>0.3236111111111111</v>
      </c>
      <c r="C18" s="353"/>
      <c r="D18" s="353">
        <v>6</v>
      </c>
      <c r="E18" s="353"/>
      <c r="F18" s="353"/>
      <c r="G18" s="70">
        <v>6</v>
      </c>
      <c r="H18" s="25"/>
      <c r="I18" s="25"/>
      <c r="J18" s="25"/>
      <c r="K18" s="25"/>
      <c r="L18" s="25"/>
    </row>
    <row r="19" spans="1:12" ht="16.5" thickBot="1">
      <c r="A19" s="4" t="s">
        <v>270</v>
      </c>
      <c r="B19" s="351">
        <v>0.325</v>
      </c>
      <c r="C19" s="353">
        <v>2</v>
      </c>
      <c r="D19" s="353"/>
      <c r="E19" s="353"/>
      <c r="F19" s="353"/>
      <c r="G19" s="70">
        <v>2</v>
      </c>
      <c r="H19" s="366"/>
      <c r="I19" s="366"/>
      <c r="J19" s="366"/>
      <c r="K19" s="366"/>
      <c r="L19" s="367"/>
    </row>
    <row r="20" spans="1:12" ht="16.5" thickBot="1">
      <c r="A20" s="4" t="s">
        <v>68</v>
      </c>
      <c r="B20" s="351">
        <v>0.32708333333333334</v>
      </c>
      <c r="C20" s="353">
        <v>9</v>
      </c>
      <c r="D20" s="353"/>
      <c r="E20" s="353"/>
      <c r="F20" s="353"/>
      <c r="G20" s="70">
        <v>9</v>
      </c>
      <c r="H20" s="366"/>
      <c r="I20" s="366"/>
      <c r="J20" s="366"/>
      <c r="K20" s="366"/>
      <c r="L20" s="367"/>
    </row>
    <row r="21" spans="1:12" ht="26.25" thickBot="1">
      <c r="A21" s="354" t="s">
        <v>271</v>
      </c>
      <c r="B21" s="351">
        <v>0.32916666666666666</v>
      </c>
      <c r="C21" s="353">
        <v>5</v>
      </c>
      <c r="D21" s="353"/>
      <c r="E21" s="353"/>
      <c r="F21" s="353"/>
      <c r="G21" s="70">
        <v>5</v>
      </c>
      <c r="H21" s="365"/>
      <c r="I21" s="365"/>
      <c r="J21" s="365"/>
      <c r="K21" s="365"/>
      <c r="L21" s="367"/>
    </row>
    <row r="22" spans="1:12" ht="16.5" thickBot="1">
      <c r="A22" s="12" t="s">
        <v>269</v>
      </c>
      <c r="B22" s="351">
        <v>0.33194444444444443</v>
      </c>
      <c r="C22" s="353"/>
      <c r="D22" s="353"/>
      <c r="E22" s="353"/>
      <c r="F22" s="353"/>
      <c r="G22" s="70"/>
      <c r="H22" s="365"/>
      <c r="I22" s="365"/>
      <c r="J22" s="365"/>
      <c r="K22" s="365"/>
      <c r="L22" s="367"/>
    </row>
    <row r="23" spans="1:12" ht="16.5" thickBot="1">
      <c r="A23" s="71" t="s">
        <v>272</v>
      </c>
      <c r="B23" s="355"/>
      <c r="C23" s="38">
        <f>SUM(C10:C22)</f>
        <v>44</v>
      </c>
      <c r="D23" s="38">
        <f>SUM(D10:D22)</f>
        <v>30</v>
      </c>
      <c r="E23" s="38"/>
      <c r="F23" s="38"/>
      <c r="G23" s="38">
        <f>SUM(G10:G22)</f>
        <v>74</v>
      </c>
      <c r="H23" s="331"/>
      <c r="I23" s="331"/>
      <c r="J23" s="331"/>
      <c r="K23" s="331"/>
      <c r="L23" s="367"/>
    </row>
    <row r="24" spans="6:12" ht="15.75">
      <c r="F24" s="359"/>
      <c r="G24" s="360"/>
      <c r="H24" s="361"/>
      <c r="I24" s="361"/>
      <c r="J24" s="361"/>
      <c r="K24" s="361"/>
      <c r="L24" s="357"/>
    </row>
    <row r="25" spans="6:12" ht="15.75">
      <c r="F25" s="359"/>
      <c r="G25" s="360"/>
      <c r="H25" s="362"/>
      <c r="I25" s="361"/>
      <c r="J25" s="361"/>
      <c r="K25" s="361"/>
      <c r="L25" s="357"/>
    </row>
    <row r="26" spans="6:12" ht="15.75">
      <c r="F26" s="359"/>
      <c r="G26" s="360"/>
      <c r="H26" s="361"/>
      <c r="I26" s="361"/>
      <c r="J26" s="361"/>
      <c r="K26" s="361"/>
      <c r="L26" s="357"/>
    </row>
    <row r="27" spans="6:12" ht="15.75">
      <c r="F27" s="359"/>
      <c r="G27" s="360"/>
      <c r="H27" s="361"/>
      <c r="I27" s="361"/>
      <c r="J27" s="361"/>
      <c r="K27" s="361"/>
      <c r="L27" s="357"/>
    </row>
    <row r="28" spans="6:12" ht="15.75">
      <c r="F28" s="359"/>
      <c r="G28" s="360"/>
      <c r="H28" s="361"/>
      <c r="I28" s="361"/>
      <c r="J28" s="361"/>
      <c r="K28" s="361"/>
      <c r="L28" s="357"/>
    </row>
    <row r="29" spans="6:12" ht="15.75">
      <c r="F29" s="359"/>
      <c r="G29" s="360"/>
      <c r="H29" s="361"/>
      <c r="I29" s="361"/>
      <c r="J29" s="361"/>
      <c r="K29" s="361"/>
      <c r="L29" s="357"/>
    </row>
    <row r="30" spans="6:12" ht="15.75">
      <c r="F30" s="359"/>
      <c r="G30" s="360"/>
      <c r="H30" s="361"/>
      <c r="I30" s="361"/>
      <c r="J30" s="361"/>
      <c r="K30" s="361"/>
      <c r="L30" s="357"/>
    </row>
    <row r="31" spans="6:12" ht="15.75">
      <c r="F31" s="359"/>
      <c r="G31" s="360"/>
      <c r="H31" s="361"/>
      <c r="I31" s="361"/>
      <c r="J31" s="361"/>
      <c r="K31" s="361"/>
      <c r="L31" s="357"/>
    </row>
    <row r="32" spans="6:12" ht="15.75">
      <c r="F32" s="359"/>
      <c r="G32" s="360"/>
      <c r="H32" s="361"/>
      <c r="I32" s="361"/>
      <c r="J32" s="361"/>
      <c r="K32" s="361"/>
      <c r="L32" s="357"/>
    </row>
    <row r="33" spans="6:12" ht="15.75">
      <c r="F33" s="359"/>
      <c r="G33" s="360"/>
      <c r="H33" s="361"/>
      <c r="I33" s="361"/>
      <c r="J33" s="361"/>
      <c r="K33" s="361"/>
      <c r="L33" s="357"/>
    </row>
    <row r="34" spans="6:12" ht="15.75">
      <c r="F34" s="359"/>
      <c r="G34" s="360"/>
      <c r="H34" s="361"/>
      <c r="I34" s="361"/>
      <c r="J34" s="361"/>
      <c r="K34" s="361"/>
      <c r="L34" s="357"/>
    </row>
    <row r="35" spans="6:12" ht="15.75">
      <c r="F35" s="363"/>
      <c r="G35" s="360"/>
      <c r="H35" s="361"/>
      <c r="I35" s="361"/>
      <c r="J35" s="361"/>
      <c r="K35" s="361"/>
      <c r="L35" s="357"/>
    </row>
    <row r="36" spans="6:12" ht="15.75">
      <c r="F36" s="359"/>
      <c r="G36" s="360"/>
      <c r="H36" s="361"/>
      <c r="I36" s="361"/>
      <c r="J36" s="361"/>
      <c r="K36" s="361"/>
      <c r="L36" s="357"/>
    </row>
    <row r="37" spans="6:12" ht="96" customHeight="1">
      <c r="F37" s="364"/>
      <c r="G37" s="360"/>
      <c r="H37" s="24"/>
      <c r="I37" s="24"/>
      <c r="J37" s="24"/>
      <c r="K37" s="24"/>
      <c r="L37" s="24"/>
    </row>
    <row r="38" spans="6:12" ht="15.75" hidden="1">
      <c r="F38" s="356"/>
      <c r="G38" s="24"/>
      <c r="H38" s="636"/>
      <c r="I38" s="636"/>
      <c r="J38" s="636"/>
      <c r="K38" s="24"/>
      <c r="L38" s="357"/>
    </row>
    <row r="39" ht="14.25" hidden="1"/>
    <row r="40" spans="1:7" ht="15">
      <c r="A40" s="370" t="s">
        <v>131</v>
      </c>
      <c r="B40" s="19"/>
      <c r="C40" s="19"/>
      <c r="D40" s="371"/>
      <c r="E40" s="19"/>
      <c r="F40" s="19"/>
      <c r="G40" s="25"/>
    </row>
    <row r="41" spans="2:6" ht="15">
      <c r="B41" s="372"/>
      <c r="C41" s="373" t="s">
        <v>274</v>
      </c>
      <c r="D41" s="372"/>
      <c r="E41" s="372"/>
      <c r="F41" s="372"/>
    </row>
    <row r="43" spans="2:4" ht="15">
      <c r="B43" s="372" t="s">
        <v>275</v>
      </c>
      <c r="D43" s="372"/>
    </row>
    <row r="44" ht="15" thickBot="1"/>
    <row r="45" spans="1:7" ht="15.75" thickTop="1">
      <c r="A45" s="374" t="s">
        <v>51</v>
      </c>
      <c r="B45" s="375" t="s">
        <v>3</v>
      </c>
      <c r="C45" s="374" t="s">
        <v>51</v>
      </c>
      <c r="D45" s="376" t="s">
        <v>3</v>
      </c>
      <c r="E45" s="377"/>
      <c r="F45" s="378"/>
      <c r="G45" s="378"/>
    </row>
    <row r="46" spans="1:7" ht="14.25">
      <c r="A46" s="423" t="s">
        <v>276</v>
      </c>
      <c r="B46" s="426">
        <v>0.5243055555555556</v>
      </c>
      <c r="C46" s="423" t="s">
        <v>277</v>
      </c>
      <c r="D46" s="428">
        <v>0.5902777777777778</v>
      </c>
      <c r="E46" s="379"/>
      <c r="F46" s="380"/>
      <c r="G46" s="381"/>
    </row>
    <row r="47" spans="1:7" ht="14.25">
      <c r="A47" s="423" t="s">
        <v>270</v>
      </c>
      <c r="B47" s="426">
        <v>0.5277777777777778</v>
      </c>
      <c r="C47" s="423" t="s">
        <v>270</v>
      </c>
      <c r="D47" s="428">
        <v>0.59375</v>
      </c>
      <c r="E47" s="382"/>
      <c r="F47" s="383"/>
      <c r="G47" s="381"/>
    </row>
    <row r="48" spans="1:7" ht="12.75" customHeight="1">
      <c r="A48" s="424" t="s">
        <v>318</v>
      </c>
      <c r="B48" s="426">
        <v>0.53125</v>
      </c>
      <c r="C48" s="424" t="s">
        <v>318</v>
      </c>
      <c r="D48" s="428">
        <v>0.5972222222222222</v>
      </c>
      <c r="E48" s="384"/>
      <c r="F48" s="385"/>
      <c r="G48" s="381"/>
    </row>
    <row r="49" spans="1:7" ht="14.25">
      <c r="A49" s="423" t="s">
        <v>67</v>
      </c>
      <c r="B49" s="426">
        <v>0.5347222222222222</v>
      </c>
      <c r="C49" s="423" t="s">
        <v>67</v>
      </c>
      <c r="D49" s="428">
        <v>0.6006944444444444</v>
      </c>
      <c r="E49" s="384"/>
      <c r="F49" s="385"/>
      <c r="G49" s="381"/>
    </row>
    <row r="50" spans="1:7" ht="12.75" customHeight="1">
      <c r="A50" s="423" t="s">
        <v>238</v>
      </c>
      <c r="B50" s="426">
        <v>0.5368055555555555</v>
      </c>
      <c r="C50" s="424" t="s">
        <v>238</v>
      </c>
      <c r="D50" s="428">
        <v>0.6027777777777777</v>
      </c>
      <c r="E50" s="386"/>
      <c r="F50" s="387"/>
      <c r="G50" s="381"/>
    </row>
    <row r="51" spans="1:7" ht="24">
      <c r="A51" s="423" t="s">
        <v>317</v>
      </c>
      <c r="B51" s="426">
        <v>0.5388888888888889</v>
      </c>
      <c r="C51" s="424" t="s">
        <v>317</v>
      </c>
      <c r="D51" s="428">
        <v>0.6048611111111112</v>
      </c>
      <c r="E51" s="386"/>
      <c r="F51" s="387"/>
      <c r="G51" s="381"/>
    </row>
    <row r="52" spans="1:11" ht="14.25">
      <c r="A52" s="423" t="s">
        <v>269</v>
      </c>
      <c r="B52" s="426">
        <v>0.5409722222222222</v>
      </c>
      <c r="C52" s="424" t="s">
        <v>277</v>
      </c>
      <c r="D52" s="428">
        <v>0.6062500000000001</v>
      </c>
      <c r="E52" s="386"/>
      <c r="F52" s="387"/>
      <c r="G52" s="381"/>
      <c r="H52" s="25"/>
      <c r="I52" s="25"/>
      <c r="J52" s="25"/>
      <c r="K52" s="25"/>
    </row>
    <row r="53" spans="1:11" ht="14.25">
      <c r="A53" s="423" t="s">
        <v>68</v>
      </c>
      <c r="B53" s="426">
        <v>0.5423611111111112</v>
      </c>
      <c r="C53" s="423" t="s">
        <v>68</v>
      </c>
      <c r="D53" s="428">
        <v>0.6083333333333333</v>
      </c>
      <c r="E53" s="382"/>
      <c r="F53" s="383"/>
      <c r="G53" s="381"/>
      <c r="I53" s="176"/>
      <c r="J53" s="176"/>
      <c r="K53" s="176"/>
    </row>
    <row r="54" spans="1:11" ht="14.25">
      <c r="A54" s="423" t="s">
        <v>269</v>
      </c>
      <c r="B54" s="426">
        <v>0.5513888888888888</v>
      </c>
      <c r="C54" s="423" t="s">
        <v>269</v>
      </c>
      <c r="D54" s="428">
        <v>0.6145833333333334</v>
      </c>
      <c r="E54" s="382"/>
      <c r="F54" s="383"/>
      <c r="G54" s="381"/>
      <c r="H54" s="380"/>
      <c r="I54" s="380"/>
      <c r="J54" s="380"/>
      <c r="K54" s="380"/>
    </row>
    <row r="55" spans="1:11" ht="24">
      <c r="A55" s="423" t="s">
        <v>182</v>
      </c>
      <c r="B55" s="426">
        <v>0.5548611111111111</v>
      </c>
      <c r="C55" s="424" t="s">
        <v>182</v>
      </c>
      <c r="D55" s="428">
        <v>0.6180555555555556</v>
      </c>
      <c r="E55" s="382"/>
      <c r="F55" s="383"/>
      <c r="G55" s="381"/>
      <c r="H55" s="385"/>
      <c r="I55" s="385"/>
      <c r="J55" s="385"/>
      <c r="K55" s="385"/>
    </row>
    <row r="56" spans="1:7" ht="14.25">
      <c r="A56" s="423" t="s">
        <v>183</v>
      </c>
      <c r="B56" s="426">
        <v>0.5597222222222222</v>
      </c>
      <c r="C56" s="423" t="s">
        <v>183</v>
      </c>
      <c r="D56" s="428">
        <v>0.6215277777777778</v>
      </c>
      <c r="E56" s="384"/>
      <c r="F56" s="385"/>
      <c r="G56" s="381"/>
    </row>
    <row r="57" spans="1:7" ht="24.75" thickBot="1">
      <c r="A57" s="425" t="s">
        <v>267</v>
      </c>
      <c r="B57" s="427">
        <v>0.5694444444444444</v>
      </c>
      <c r="C57" s="425" t="s">
        <v>267</v>
      </c>
      <c r="D57" s="429">
        <v>0.6284722222222222</v>
      </c>
      <c r="E57" s="382"/>
      <c r="F57" s="383"/>
      <c r="G57" s="381"/>
    </row>
    <row r="58" spans="1:7" ht="15" customHeight="1" thickBot="1">
      <c r="A58" s="435" t="s">
        <v>266</v>
      </c>
      <c r="B58" s="436">
        <v>0.575</v>
      </c>
      <c r="C58" s="437" t="s">
        <v>266</v>
      </c>
      <c r="D58" s="438">
        <v>0.6340277777777777</v>
      </c>
      <c r="E58" s="388"/>
      <c r="F58" s="388"/>
      <c r="G58" s="389"/>
    </row>
    <row r="60" spans="1:11" ht="15">
      <c r="A60" s="6" t="s">
        <v>82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5">
      <c r="A61" s="614" t="s">
        <v>83</v>
      </c>
      <c r="B61" s="614"/>
      <c r="C61" s="614"/>
      <c r="D61" s="614"/>
      <c r="E61" s="614"/>
      <c r="F61" s="614"/>
      <c r="G61" s="614"/>
      <c r="H61" s="614"/>
      <c r="I61" s="614"/>
      <c r="J61" s="614"/>
      <c r="K61" s="614"/>
    </row>
    <row r="62" spans="1:11" ht="24" customHeight="1">
      <c r="A62" s="635" t="s">
        <v>278</v>
      </c>
      <c r="B62" s="635"/>
      <c r="C62" s="635"/>
      <c r="D62" s="635"/>
      <c r="E62" s="635"/>
      <c r="F62" s="635"/>
      <c r="G62" s="635"/>
      <c r="H62" s="635"/>
      <c r="I62" s="46"/>
      <c r="J62" s="46"/>
      <c r="K62" s="46"/>
    </row>
  </sheetData>
  <sheetProtection/>
  <mergeCells count="10">
    <mergeCell ref="A62:H62"/>
    <mergeCell ref="A2:G2"/>
    <mergeCell ref="B3:E3"/>
    <mergeCell ref="A61:K61"/>
    <mergeCell ref="H38:J38"/>
    <mergeCell ref="A5:A9"/>
    <mergeCell ref="B5:B9"/>
    <mergeCell ref="C5:F6"/>
    <mergeCell ref="G5:G9"/>
    <mergeCell ref="C7:F8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hannar</cp:lastModifiedBy>
  <cp:lastPrinted>2014-06-20T10:49:50Z</cp:lastPrinted>
  <dcterms:created xsi:type="dcterms:W3CDTF">2012-07-19T10:31:43Z</dcterms:created>
  <dcterms:modified xsi:type="dcterms:W3CDTF">2014-06-25T13:00:26Z</dcterms:modified>
  <cp:category/>
  <cp:version/>
  <cp:contentType/>
  <cp:contentStatus/>
</cp:coreProperties>
</file>